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İLANÇO" sheetId="1" r:id="rId1"/>
  </sheets>
  <externalReferences>
    <externalReference r:id="rId4"/>
  </externalReferences>
  <definedNames>
    <definedName name="bolgeler">'[1]P_sirket'!$C$10:$C$21</definedName>
    <definedName name="_xlnm.Print_Area" localSheetId="0">'BİLANÇO'!$B$2:$J$140</definedName>
  </definedNames>
  <calcPr fullCalcOnLoad="1"/>
</workbook>
</file>

<file path=xl/sharedStrings.xml><?xml version="1.0" encoding="utf-8"?>
<sst xmlns="http://schemas.openxmlformats.org/spreadsheetml/2006/main" count="273" uniqueCount="214">
  <si>
    <t>VARLIKLAR</t>
  </si>
  <si>
    <t>YÜKÜMLÜLÜKLER</t>
  </si>
  <si>
    <t>I. CARİ VARLIKLAR</t>
  </si>
  <si>
    <t>I. KISA VADELİ YÜKÜMLÜLÜKLER</t>
  </si>
  <si>
    <t>A. NAKİT VE NAKİT BENZERİ VARLIKLAR</t>
  </si>
  <si>
    <t>A. FİNANSAL BORÇLAR</t>
  </si>
  <si>
    <t>a.) Kasa</t>
  </si>
  <si>
    <t xml:space="preserve">a.) Kredi Kuruluşlarına Borçlar </t>
  </si>
  <si>
    <t>b.) Alınan Çekler</t>
  </si>
  <si>
    <t>b.) Finansal Kiralama İşlemelerinden Borçlar</t>
  </si>
  <si>
    <t>c.) Bankalar</t>
  </si>
  <si>
    <t>c.) Ertelenmiş Finansal Kiralama Borçlanma Maliyetleri (-)</t>
  </si>
  <si>
    <t>d.) Verilen Çekler Ve Ödeme Emirleri (-)</t>
  </si>
  <si>
    <t xml:space="preserve">d.) Uzun Vadeli Kredilerin Ana Para Taksitleri Ve Faizleri </t>
  </si>
  <si>
    <t>e.) Diğer Nakit Ve Nakit Benzeri Varlıklar</t>
  </si>
  <si>
    <t>e.) Çıkarılmış Tahviller(Bonolar) Anapara, Taksit ve Faizleri</t>
  </si>
  <si>
    <t>B. FİNANSAL VARLIKLAR İLE RİSKİ SİGORTALILARA AİT FİN.YAT.</t>
  </si>
  <si>
    <t>f.) Çıkarılmış Diğer Finansal Varlıklar</t>
  </si>
  <si>
    <t>a.) Satılmaya Hazır Finansal Varlıklar</t>
  </si>
  <si>
    <t>g.) Çıkarılmış Diğer Finansal Varlıklar İhraç Farkı (-)</t>
  </si>
  <si>
    <t>b.) Vadeye Kadar Elde Tutulacak Finansal Varlıklar</t>
  </si>
  <si>
    <t>h.) Diğer Finansal Borçlar (Yükümlülükler)</t>
  </si>
  <si>
    <t>c.) Alım Satım Amaçlı Finansal Varlıklar</t>
  </si>
  <si>
    <t>B. ESAS FAALİYETLERDEN BORÇLAR</t>
  </si>
  <si>
    <t>d.) Krediler</t>
  </si>
  <si>
    <t xml:space="preserve">a.) Sigortacılık Faaliyetlerinden Borçlar </t>
  </si>
  <si>
    <t>e.) Krediler Karşılığı (-)</t>
  </si>
  <si>
    <t xml:space="preserve">b.) Reasürans Faaliyetlerinden Borçlar </t>
  </si>
  <si>
    <t>f.) Riski Hayat Poliçesi Sahiplerine Ait  Finansal Yatırımlar</t>
  </si>
  <si>
    <t xml:space="preserve">c.) Sigorta Ve Reasürans Şirketlerinden Alınan Depolar </t>
  </si>
  <si>
    <t>g.) Şirket Hissesi</t>
  </si>
  <si>
    <t>d.) Emeklilik Faaliyetlerinden Borçlar</t>
  </si>
  <si>
    <t xml:space="preserve">h.) Finansal Varlıklar Değer Düşüklüğü Karşılığı (-) </t>
  </si>
  <si>
    <t>e.) Diğer Esas Faaliyetlerden Borçlar</t>
  </si>
  <si>
    <t>C. ESAS FAALİYETLERDEN ALACAKLAR</t>
  </si>
  <si>
    <t>f.) Diğer Esas Faaliyetlerden Borçlar Borç Senetleri Reeskontu(-)</t>
  </si>
  <si>
    <t xml:space="preserve">a.) Sigortacılık Faaliyetlerinden Alacaklar </t>
  </si>
  <si>
    <t>C. İLİŞKİLİ TARAFLARA BORÇLAR</t>
  </si>
  <si>
    <t>b.) Sigortacılık Faaliyetlerinden Alacaklar Karşılığı (-)</t>
  </si>
  <si>
    <t>a.) Ortaklara Borçlar</t>
  </si>
  <si>
    <t xml:space="preserve">c.) Reasürans Faaliyetlerinden Alacaklar </t>
  </si>
  <si>
    <t>b.) İştiraklere Borçlar</t>
  </si>
  <si>
    <t>d.) Reasürans Faaliyetlerinden Alacaklar Karşılığı (-)</t>
  </si>
  <si>
    <t>c.) Bağlı Ortaklıklara Borçlar</t>
  </si>
  <si>
    <t>e.) Sigorta Ve Reasürans Şirketleri Nezdindeki Depolar</t>
  </si>
  <si>
    <t>d.) Müşterek Yönetime Tabi Teşebbüslere Borçlar</t>
  </si>
  <si>
    <t>f.) Sigortalılara Krediler (İkrazlar)</t>
  </si>
  <si>
    <t>e.) Personele Borçlar</t>
  </si>
  <si>
    <t>g.) Sigortalılara Krediler (İkrazlar) Karşılığı (-)</t>
  </si>
  <si>
    <t>f.) Diğer İlişkili Taraflara Borçlar</t>
  </si>
  <si>
    <t>h.) Emeklilik Faaliyetlerinden Alacaklar</t>
  </si>
  <si>
    <t>D. DİĞER BORÇLAR</t>
  </si>
  <si>
    <t>i.) Esas Faaliyetlerden Kaynaklanan Şüpheli Alacaklar</t>
  </si>
  <si>
    <t>a.) Alınan Depozito ve Teminatlar</t>
  </si>
  <si>
    <t>j.) Esas Faaliyetlerden Kaynaklanan Şüpheli Alacaklar Karş.(-)</t>
  </si>
  <si>
    <t>b.) Diğer Çeşitli Borçlar</t>
  </si>
  <si>
    <t>D. İLİŞKİLİ TARAFLARDAN ALACAKLAR</t>
  </si>
  <si>
    <t>c.) Diğer Çeşitli Borçlar Reeskontu (-)</t>
  </si>
  <si>
    <t xml:space="preserve">a.) Ortaklardan Alacaklar </t>
  </si>
  <si>
    <t>E. SİGORTACILIK TEKNİK KARŞILIKLARI</t>
  </si>
  <si>
    <t>b.) İştiraklerden Alacaklar</t>
  </si>
  <si>
    <t xml:space="preserve">a.) Kazanılmamış Primler Karşılığı – Net </t>
  </si>
  <si>
    <t>c.) Bağlı Ortaklıklardan Alacaklar</t>
  </si>
  <si>
    <t xml:space="preserve">b.) Devam Eden Riskler Karşılığı - Net </t>
  </si>
  <si>
    <t xml:space="preserve">d.) Müşterek Yönetime Tabi Teşebbüslerden Alacaklar </t>
  </si>
  <si>
    <t xml:space="preserve">c.) Hayat Matematik Karşılığı - Net </t>
  </si>
  <si>
    <t>e.) Personelden Alacaklar</t>
  </si>
  <si>
    <t xml:space="preserve">d.) Muallak Hasar ve Tazminat Karşılığı - Net </t>
  </si>
  <si>
    <t>f.) Diğer İlişkili Taraflardan Alacaklar</t>
  </si>
  <si>
    <t>e.) İkramiye Ve İndirimler Karşılığı - Net</t>
  </si>
  <si>
    <t>g.) İlişkili Taraflardan Alacaklar Reeskontu (-)</t>
  </si>
  <si>
    <t>f.) Yatırım Riski Hayat Sig.Pol.Sah.Ait Pol.İçin Ayr.Karş. - Net</t>
  </si>
  <si>
    <t>h.) İlişkili Taraflardan Şüpheli Alacaklar</t>
  </si>
  <si>
    <t>g.) Diğer Teknik Karşılıklar - Net</t>
  </si>
  <si>
    <t>i.) İlişkili Taraflardan Şüpheli Alacaklar Karşılığı (-)</t>
  </si>
  <si>
    <t>F. ÖDENECEK VERGİ VE BENZERİ DİĞER YÜK.İLE KARŞ.</t>
  </si>
  <si>
    <t>E. DİĞER ALACAKLAR</t>
  </si>
  <si>
    <t xml:space="preserve">a.) Ödenecek Vergi ve Fonlar </t>
  </si>
  <si>
    <t>a.) Finansal Kiralama Alacakları</t>
  </si>
  <si>
    <t xml:space="preserve">b.) Ödenecek Sosyal Güvenlik Kesintileri </t>
  </si>
  <si>
    <t>b.) Kazanılmamış Finansal Kiralama Faiz Gelirleri (-)</t>
  </si>
  <si>
    <t>c.) Vadesi Geçmiş, Ertelenmiş veya Taks.Vergi Ve Diğer Yük.</t>
  </si>
  <si>
    <t>c.) Verilen Depozito ve Teminatlar</t>
  </si>
  <si>
    <t>d.) Ödenecek Diğer Vergi ve Benzeri Yükümlülükler</t>
  </si>
  <si>
    <t>d.) Diğer Çeşitli Alacaklar</t>
  </si>
  <si>
    <t>e.) Dönem Karı Vergi ve Diğer Yasal Yükümlülük Karşılıkları</t>
  </si>
  <si>
    <t>e.) Diğer Çeşitli Alacaklar Reeskontu(-)</t>
  </si>
  <si>
    <t>f.) Dönem Karının Peşin Ödenen Vergi ve Diğer Yükümlülükleri (-)</t>
  </si>
  <si>
    <t>f.) Şüpheli Diğer Alacaklar</t>
  </si>
  <si>
    <t xml:space="preserve">g.) Diğer Vergi ve Benzeri Yükümlülük Karşılıkları </t>
  </si>
  <si>
    <t>g.) Şüpheli Diğer Alacaklar Karşılığı (-)</t>
  </si>
  <si>
    <t>G. DİĞER RİSKLERE İLİŞKİN KARŞILIKLAR</t>
  </si>
  <si>
    <t>F. GELECEK AYLARA AİT GİDERLER VE GELİR TAHAKKUKLARI</t>
  </si>
  <si>
    <t>a.) Kıdem Tazminatı Karşılığı</t>
  </si>
  <si>
    <t xml:space="preserve">a.) Gelecek Aylara Ait Giderler </t>
  </si>
  <si>
    <t>b.) Sosyal Yardım Sandığı Varlık Açıkları Karşılığı</t>
  </si>
  <si>
    <t>b.) Tahakkuk Etmiş Faiz Ve Kira Gelirleri</t>
  </si>
  <si>
    <t>c.) Maliyet Giderleri Karşılığı</t>
  </si>
  <si>
    <t xml:space="preserve">c.) Gelir Tahakkukları </t>
  </si>
  <si>
    <t>H. GELECEK AYLARA AİT GELİRLER VE GİDER TAHAKKUKLARI</t>
  </si>
  <si>
    <t xml:space="preserve">d.) Gelecek Aylara Ait Diğer Giderler Ve Gelir Tahakkukları </t>
  </si>
  <si>
    <t>a.) Gelecek Aylara Ait Gelirler</t>
  </si>
  <si>
    <t>G. DİĞER CARİ VARLIKLAR</t>
  </si>
  <si>
    <t>b.) Gider Tahakkukları</t>
  </si>
  <si>
    <t>a.) Gelecek Aylar İhtiyacı Stoklar</t>
  </si>
  <si>
    <t>c.) Gelecek Aylara Ait Diğer Gelirler ve Gider Tahakkukları</t>
  </si>
  <si>
    <t xml:space="preserve">b.) Peşin Ödenen Vergiler Ve Fonlar </t>
  </si>
  <si>
    <t>I. DİĞER KISA VADELİ YÜKÜMLÜLÜKLER</t>
  </si>
  <si>
    <t>c.) Ertelenmiş Vergi Varlıkları</t>
  </si>
  <si>
    <t>a.) Ertelenmiş Vergi Yükümlüğü</t>
  </si>
  <si>
    <t xml:space="preserve">d.) İş Avansları </t>
  </si>
  <si>
    <t xml:space="preserve">b.) Sayım ve Tesellüm Fazlalıkları </t>
  </si>
  <si>
    <t xml:space="preserve">e.) Personele Verilen Avanslar </t>
  </si>
  <si>
    <t xml:space="preserve">c.) Diğer Çeşitli Kısa Vadeli Yükümlülükler </t>
  </si>
  <si>
    <t xml:space="preserve">f.) Sayım Ve Tesellüm Noksanları </t>
  </si>
  <si>
    <t>II. UZUN VADELİ YÜKÜMLÜLÜKLER</t>
  </si>
  <si>
    <t xml:space="preserve">g.) Diğer Çeşitli Cari Varlıklar </t>
  </si>
  <si>
    <t>h.) Diğer Cari Varlıklar Karşılığı (-)</t>
  </si>
  <si>
    <t>II. CARİ OLMAYAN VARLIKLAR</t>
  </si>
  <si>
    <t>A. ESAS FAALİYETLERDEN ALACAKLAR</t>
  </si>
  <si>
    <t>c.) Reasürans Faaliyetlerinden Alacaklar</t>
  </si>
  <si>
    <t xml:space="preserve">e.) Sigorta ve Reasürans Şirketleri Nezdindeki Depolar </t>
  </si>
  <si>
    <t xml:space="preserve">i.) Esas Faaliyetlerinden Kaynaklanan Şüpheli Alacaklar </t>
  </si>
  <si>
    <t>j.) Esas Faaliyetlerden Kaynaklanan Şüpheli Alacaklar Karşılığı (-)</t>
  </si>
  <si>
    <t>B. İLİŞKİLİ TARAFLARDAN ALACAKLAR</t>
  </si>
  <si>
    <t xml:space="preserve">c.) Bağlı Ortaklıklardan Alacaklar </t>
  </si>
  <si>
    <t xml:space="preserve">e.) Personelden Alacaklar </t>
  </si>
  <si>
    <t>C.DİĞER ALACAKLAR</t>
  </si>
  <si>
    <t xml:space="preserve">a.) Alınan Depozito Ve Teminatlar </t>
  </si>
  <si>
    <t xml:space="preserve">d.) Muallak Hasar Ve Tazminat Karşılığı - Net </t>
  </si>
  <si>
    <t>D. FİNANSAL VARLIKLAR</t>
  </si>
  <si>
    <t xml:space="preserve">a.) Bağlı Menkul Kıymetler </t>
  </si>
  <si>
    <t>6-Yatırım Riski Hayat Sig.Pol.Sah.Ait Pol.İçin Ayrılan Karş. - Net</t>
  </si>
  <si>
    <t xml:space="preserve">b.) İştirakler </t>
  </si>
  <si>
    <t>c.) İştirakler Sermaye Taahhütleri (-)</t>
  </si>
  <si>
    <t>F. DİĞER YÜKÜMLÜLÜKLER VE KARŞILIKLARI</t>
  </si>
  <si>
    <t>d.) Bağlı Ortaklıklar</t>
  </si>
  <si>
    <t xml:space="preserve">a.) Ödenecek Diğer Yükümlülükler  </t>
  </si>
  <si>
    <t>e.) Bağlı Ortaklıklar Sermaye Taahhütleri (-)</t>
  </si>
  <si>
    <t>b.) Vadesi Geçmiş, Ertelenmiş veya Taks. Vergi Ve Diğer Yük.</t>
  </si>
  <si>
    <t>f.) Müşterek Yönetime Tabi Teşebbüsler</t>
  </si>
  <si>
    <t xml:space="preserve">c.) Diğer Borç ve Gider Karşılıkları </t>
  </si>
  <si>
    <t>g.) Müşterek Yönetime Tabi Teşebbüsler Sermaye Taahhütleri (-)</t>
  </si>
  <si>
    <t>h.) Diğer Finansal Varlıklar</t>
  </si>
  <si>
    <t>a.) Kıdem Tazminatı karşılığı</t>
  </si>
  <si>
    <t xml:space="preserve">i.) Finansal Varlıklar Değer Düşüklüğü Karşılığı (-) </t>
  </si>
  <si>
    <t>E. MADDİ VARLIKLAR</t>
  </si>
  <si>
    <t>a.) Yatırım Amaçlı Gayrımenkuller</t>
  </si>
  <si>
    <t>b.) Yatırım Amaçlı  Gayrımenkuller Değer Düşüklüğü Karşılığı (-)</t>
  </si>
  <si>
    <t>a.) Gelecek Yıllara Ait Gelirler</t>
  </si>
  <si>
    <t>c.) Kullanım Amaçlı Gayrımenkuller</t>
  </si>
  <si>
    <t xml:space="preserve">d.) Makine Ve Teçhizatlar </t>
  </si>
  <si>
    <t>c.) Gelecek Yıllara Ait Diğer Gelirler ve Gider Tahakkukları</t>
  </si>
  <si>
    <t xml:space="preserve">e.) Demirbaş Ve Tesisatlar </t>
  </si>
  <si>
    <t>I. DİĞER UZUN VADELİ YÜKÜMLÜLÜKLER</t>
  </si>
  <si>
    <t xml:space="preserve">f.) Motorlu Taşıtlar </t>
  </si>
  <si>
    <t>a.) Ertelenmiş Vergi Yükümlülüğü</t>
  </si>
  <si>
    <t>g.) Diğer Maddi Varlıklar (Özel Maliyet Bedelleri Dahil)</t>
  </si>
  <si>
    <t xml:space="preserve">b.) Diğer Uzun Vadeli Yükümlülükler </t>
  </si>
  <si>
    <t>h.) Kiralama (Leasing) Yoluyla Edinilmiş Maddi Varlıklar</t>
  </si>
  <si>
    <t>III. ÖZSERMAYE</t>
  </si>
  <si>
    <t>i.) Birikmiş Amortismanlar (-)</t>
  </si>
  <si>
    <t>A. ÖDENMİŞ SERMAYE</t>
  </si>
  <si>
    <t>j.) Maddi Varlıklara İlişkin Avanslar</t>
  </si>
  <si>
    <t xml:space="preserve">a.) (Nominal) Sermaye </t>
  </si>
  <si>
    <t>F. MADDİ OLMAYAN VARLIKLAR</t>
  </si>
  <si>
    <t>b.) Ödenmemiş Sermaye (-)</t>
  </si>
  <si>
    <t xml:space="preserve">a.) Haklar </t>
  </si>
  <si>
    <t>c.) Sermaye Düzeltmesi Olumlu Farkları</t>
  </si>
  <si>
    <t xml:space="preserve">b.) Şerefiye </t>
  </si>
  <si>
    <t>d.) Sermaye Düzeltmesi Olumsuz Farkları (-)</t>
  </si>
  <si>
    <t xml:space="preserve">c.) Faaliyet Öncesi Döneme Ait Giderler </t>
  </si>
  <si>
    <t>B. SERMAYE YEDEKLERİ</t>
  </si>
  <si>
    <t xml:space="preserve">d.) Araştırma Ve Geliştirme Giderleri  </t>
  </si>
  <si>
    <t xml:space="preserve">a.) Hisse Senedi İhraç Primleri </t>
  </si>
  <si>
    <t xml:space="preserve">f.) Diğer Maddi Olmayan Varlıklar </t>
  </si>
  <si>
    <t>b.) Hisse Senedi İptal Karları</t>
  </si>
  <si>
    <t xml:space="preserve">g.) Birikmiş İtfalar (Amortismanlar) (-) </t>
  </si>
  <si>
    <t>c.) Sermayeye Eklenecek Satış Karları</t>
  </si>
  <si>
    <t xml:space="preserve">h.) Maddi Olmayan Varlıklara İlişkin Avanslar </t>
  </si>
  <si>
    <t>d.) Yabancı Para Çevirim Farkları</t>
  </si>
  <si>
    <t>G. GELECEK YILLARA AİT GİDERLER VE GELİR TAHAKKUKLARI</t>
  </si>
  <si>
    <t>e.) Diğer Sermaye Yedekleri</t>
  </si>
  <si>
    <t>a.) Gelecek Yıllara Ait Giderler ve Gelir Tahakkukları</t>
  </si>
  <si>
    <t>C. KAR YEDEKLERİ</t>
  </si>
  <si>
    <t>b.) Gelir Tahakkukları</t>
  </si>
  <si>
    <t xml:space="preserve">a.) Yasal Yedekler </t>
  </si>
  <si>
    <t xml:space="preserve">c.) Gelecek Yıllara Ait Diğer Giderler Ve Gelir  Tahakkukları </t>
  </si>
  <si>
    <t>b.) Statü Yedekleri</t>
  </si>
  <si>
    <t>H. DİĞER CARİ OLMAYAN VARLIKLAR</t>
  </si>
  <si>
    <t>c.) Olağanüstü Yedekler</t>
  </si>
  <si>
    <t xml:space="preserve">a.) Gelecek Yıllar İhtiyacı Stoklar </t>
  </si>
  <si>
    <t>d.) Özel Fonlar (Yedekler)</t>
  </si>
  <si>
    <t>b.) Peşin Ödenen Vergiler Ve Fonlar</t>
  </si>
  <si>
    <t>e.) Finansal Varlıklar Değerlemesi</t>
  </si>
  <si>
    <t>c.) Ertelenen Vergi Varlıkları</t>
  </si>
  <si>
    <t xml:space="preserve">f.) Diğer Kar Yedekleri </t>
  </si>
  <si>
    <t xml:space="preserve">d.) Diğer Çeşitli Cari Olmayan Varlıklar </t>
  </si>
  <si>
    <t>D. GEÇMİŞ YILLAR KARLARI</t>
  </si>
  <si>
    <t>e.) Diğer Cari Olmayan Varlıklar Amortismanı (-)</t>
  </si>
  <si>
    <t xml:space="preserve">a.) Geçmiş Yıllar Karları </t>
  </si>
  <si>
    <t>f.) Diğer Cari Olmayan Varlıklar Karşılığı (-)</t>
  </si>
  <si>
    <t>E. GEÇMİŞ YILLAR ZARARLARI (-)</t>
  </si>
  <si>
    <t xml:space="preserve">a.) Geçmiş Yıllar Zararları </t>
  </si>
  <si>
    <t>IV. DÖNEM NET KARI</t>
  </si>
  <si>
    <t>a.) Dönem Net Karı</t>
  </si>
  <si>
    <t>b.) Dönem Net Zararı (-)</t>
  </si>
  <si>
    <t>VARLIKLAR TOPLAMI</t>
  </si>
  <si>
    <t>YÜKÜMLÜLÜKLER TOPLAMI</t>
  </si>
  <si>
    <t>ANKARA ANONİM TÜRK SİGORTA ŞİRKETİ</t>
  </si>
  <si>
    <t>AYRINTILI BİLANÇO</t>
  </si>
  <si>
    <t>YTL</t>
  </si>
  <si>
    <r>
      <t>Bağımsız Denetimden Geçmiş</t>
    </r>
    <r>
      <rPr>
        <b/>
        <sz val="8"/>
        <color indexed="8"/>
        <rFont val="Arial"/>
        <family val="2"/>
      </rPr>
      <t xml:space="preserve">
Cari Dönem
31/12/2007</t>
    </r>
  </si>
  <si>
    <r>
      <t>Bağımsız Denetimden Geçmiş</t>
    </r>
    <r>
      <rPr>
        <b/>
        <sz val="8"/>
        <color indexed="8"/>
        <rFont val="Arial"/>
        <family val="2"/>
      </rPr>
      <t xml:space="preserve">
Geçmiş Dönem
31/12/2006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</si>
</sst>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9">
    <font>
      <sz val="10"/>
      <name val="Arial Tu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 TUR"/>
      <family val="2"/>
    </font>
    <font>
      <sz val="1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sz val="7"/>
      <color indexed="8"/>
      <name val="Arial Tur"/>
      <family val="2"/>
    </font>
    <font>
      <b/>
      <u val="single"/>
      <sz val="8"/>
      <color indexed="55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 TUR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Arial"/>
      <family val="2"/>
    </font>
    <font>
      <sz val="8"/>
      <name val="Arial Tur"/>
      <family val="0"/>
    </font>
    <font>
      <b/>
      <i/>
      <sz val="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horizontal="right" vertical="center"/>
    </xf>
    <xf numFmtId="49" fontId="3" fillId="34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" fontId="10" fillId="34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left" vertical="center" indent="1"/>
    </xf>
    <xf numFmtId="4" fontId="14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>
      <alignment horizontal="left" vertical="center" indent="2"/>
    </xf>
    <xf numFmtId="4" fontId="16" fillId="34" borderId="10" xfId="50" applyNumberFormat="1" applyFont="1" applyFill="1" applyBorder="1" applyAlignment="1">
      <alignment horizontal="right" vertical="center"/>
      <protection/>
    </xf>
    <xf numFmtId="0" fontId="15" fillId="34" borderId="10" xfId="0" applyFont="1" applyFill="1" applyBorder="1" applyAlignment="1">
      <alignment horizontal="left" vertical="center" wrapText="1" indent="2"/>
    </xf>
    <xf numFmtId="4" fontId="11" fillId="35" borderId="10" xfId="50" applyNumberFormat="1" applyFont="1" applyFill="1" applyBorder="1" applyAlignment="1">
      <alignment horizontal="right" vertical="center"/>
      <protection/>
    </xf>
    <xf numFmtId="0" fontId="14" fillId="35" borderId="10" xfId="0" applyFont="1" applyFill="1" applyBorder="1" applyAlignment="1">
      <alignment horizontal="left" vertical="center" wrapText="1" indent="1"/>
    </xf>
    <xf numFmtId="0" fontId="17" fillId="34" borderId="10" xfId="0" applyFont="1" applyFill="1" applyBorder="1" applyAlignment="1">
      <alignment horizontal="left" vertical="center" wrapText="1" indent="2"/>
    </xf>
    <xf numFmtId="4" fontId="14" fillId="35" borderId="10" xfId="0" applyNumberFormat="1" applyFont="1" applyFill="1" applyBorder="1" applyAlignment="1">
      <alignment horizontal="right" vertical="center"/>
    </xf>
    <xf numFmtId="4" fontId="17" fillId="34" borderId="10" xfId="0" applyNumberFormat="1" applyFont="1" applyFill="1" applyBorder="1" applyAlignment="1">
      <alignment horizontal="right" vertical="center"/>
    </xf>
    <xf numFmtId="4" fontId="14" fillId="35" borderId="10" xfId="0" applyNumberFormat="1" applyFont="1" applyFill="1" applyBorder="1" applyAlignment="1">
      <alignment horizontal="right" vertical="center"/>
    </xf>
    <xf numFmtId="4" fontId="14" fillId="36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left" vertical="center"/>
    </xf>
    <xf numFmtId="4" fontId="17" fillId="34" borderId="10" xfId="0" applyNumberFormat="1" applyFont="1" applyFill="1" applyBorder="1" applyAlignment="1">
      <alignment vertical="center"/>
    </xf>
    <xf numFmtId="0" fontId="10" fillId="36" borderId="10" xfId="0" applyFont="1" applyFill="1" applyBorder="1" applyAlignment="1">
      <alignment horizontal="justify" vertical="center" wrapText="1"/>
    </xf>
    <xf numFmtId="0" fontId="10" fillId="36" borderId="11" xfId="0" applyFont="1" applyFill="1" applyBorder="1" applyAlignment="1">
      <alignment horizontal="left" vertical="center"/>
    </xf>
    <xf numFmtId="4" fontId="11" fillId="36" borderId="11" xfId="50" applyNumberFormat="1" applyFont="1" applyFill="1" applyBorder="1" applyAlignment="1">
      <alignment horizontal="right" vertical="center"/>
      <protection/>
    </xf>
    <xf numFmtId="0" fontId="10" fillId="36" borderId="11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indent="1"/>
    </xf>
    <xf numFmtId="4" fontId="14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2" fillId="37" borderId="11" xfId="0" applyFont="1" applyFill="1" applyBorder="1" applyAlignment="1">
      <alignment horizontal="left" vertical="center" wrapText="1"/>
    </xf>
    <xf numFmtId="2" fontId="5" fillId="34" borderId="0" xfId="50" applyNumberFormat="1" applyFont="1" applyFill="1" applyBorder="1" applyAlignment="1">
      <alignment horizontal="left" vertical="center"/>
      <protection/>
    </xf>
    <xf numFmtId="2" fontId="22" fillId="34" borderId="0" xfId="0" applyNumberFormat="1" applyFont="1" applyFill="1" applyAlignment="1">
      <alignment horizontal="left" vertical="center"/>
    </xf>
    <xf numFmtId="4" fontId="14" fillId="36" borderId="11" xfId="0" applyNumberFormat="1" applyFont="1" applyFill="1" applyBorder="1" applyAlignment="1">
      <alignment horizontal="right" vertical="center"/>
    </xf>
    <xf numFmtId="4" fontId="14" fillId="36" borderId="11" xfId="0" applyNumberFormat="1" applyFont="1" applyFill="1" applyBorder="1" applyAlignment="1">
      <alignment horizontal="right" vertical="center"/>
    </xf>
    <xf numFmtId="0" fontId="18" fillId="36" borderId="11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right" vertical="center"/>
    </xf>
    <xf numFmtId="0" fontId="18" fillId="36" borderId="11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4" fontId="1" fillId="34" borderId="0" xfId="0" applyNumberFormat="1" applyFont="1" applyFill="1" applyAlignment="1">
      <alignment horizontal="left" vertical="center"/>
    </xf>
    <xf numFmtId="3" fontId="24" fillId="37" borderId="11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emmuzK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_raporlar\05_mizan%20raporlar&#305;\2008\finansal%20anali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boş3"/>
      <sheetName val="teknikK"/>
      <sheetName val="teknik2A"/>
      <sheetName val="teknik2B"/>
      <sheetName val="teknik3A"/>
      <sheetName val="teknik3B"/>
      <sheetName val="teknik3C"/>
      <sheetName val="teknik3K"/>
      <sheetName val="teknik4C"/>
      <sheetName val="boş2"/>
      <sheetName val="teknik4A"/>
      <sheetName val="teknik4B"/>
      <sheetName val="teknik5A"/>
      <sheetName val="teknik5B"/>
      <sheetName val="teknik6A"/>
      <sheetName val="teknik6B"/>
      <sheetName val="kz1A"/>
      <sheetName val="kz1B"/>
      <sheetName val="kz1C"/>
      <sheetName val="kz1D"/>
      <sheetName val="kz1E"/>
      <sheetName val="kz2A"/>
      <sheetName val="kz2B"/>
      <sheetName val="kz2C"/>
      <sheetName val="kz2D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2D"/>
      <sheetName val="bil2E"/>
      <sheetName val="bil3A"/>
      <sheetName val="bil3B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"/>
      <sheetName val="rap2"/>
      <sheetName val="rap3"/>
      <sheetName val="rap4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1"/>
    </sheetNames>
    <sheetDataSet>
      <sheetData sheetId="6">
        <row r="10">
          <cell r="C10" t="str">
            <v>Ocak</v>
          </cell>
        </row>
        <row r="11">
          <cell r="C11" t="str">
            <v>Şubat</v>
          </cell>
        </row>
        <row r="12">
          <cell r="C12" t="str">
            <v>Mart</v>
          </cell>
        </row>
        <row r="13">
          <cell r="C13" t="str">
            <v>Nisan</v>
          </cell>
        </row>
        <row r="14">
          <cell r="C14" t="str">
            <v>Mayıs</v>
          </cell>
        </row>
        <row r="15">
          <cell r="C15" t="str">
            <v>Haziran</v>
          </cell>
        </row>
        <row r="16">
          <cell r="C16" t="str">
            <v>Temmuz</v>
          </cell>
        </row>
        <row r="17">
          <cell r="C17" t="str">
            <v>Ağustos</v>
          </cell>
        </row>
        <row r="18">
          <cell r="C18" t="str">
            <v>Eylül</v>
          </cell>
        </row>
        <row r="19">
          <cell r="C19" t="str">
            <v>Ekim</v>
          </cell>
        </row>
        <row r="20">
          <cell r="C20" t="str">
            <v>Kasım</v>
          </cell>
        </row>
        <row r="21">
          <cell r="C21" t="str">
            <v>Aralık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C15" sqref="C15"/>
    </sheetView>
  </sheetViews>
  <sheetFormatPr defaultColWidth="9.00390625" defaultRowHeight="10.5" customHeight="1"/>
  <cols>
    <col min="1" max="1" width="2.00390625" style="1" customWidth="1"/>
    <col min="2" max="2" width="1.00390625" style="1" customWidth="1"/>
    <col min="3" max="3" width="45.375" style="2" bestFit="1" customWidth="1"/>
    <col min="4" max="5" width="16.875" style="3" bestFit="1" customWidth="1"/>
    <col min="6" max="6" width="0.875" style="1" customWidth="1"/>
    <col min="7" max="7" width="44.75390625" style="4" bestFit="1" customWidth="1"/>
    <col min="8" max="9" width="16.875" style="3" bestFit="1" customWidth="1"/>
    <col min="10" max="10" width="0.875" style="1" customWidth="1"/>
    <col min="11" max="11" width="3.875" style="12" bestFit="1" customWidth="1"/>
    <col min="12" max="16384" width="9.125" style="1" customWidth="1"/>
  </cols>
  <sheetData>
    <row r="1" spans="1:11" ht="10.5" customHeight="1">
      <c r="A1" s="2"/>
      <c r="H1" s="5"/>
      <c r="I1" s="5"/>
      <c r="K1" s="6"/>
    </row>
    <row r="2" spans="2:11" s="7" customFormat="1" ht="2.25" customHeight="1">
      <c r="B2" s="8"/>
      <c r="C2" s="9"/>
      <c r="D2" s="10"/>
      <c r="E2" s="10"/>
      <c r="F2" s="8"/>
      <c r="G2" s="11"/>
      <c r="H2" s="10"/>
      <c r="I2" s="10"/>
      <c r="J2" s="8"/>
      <c r="K2" s="12"/>
    </row>
    <row r="3" spans="2:11" s="7" customFormat="1" ht="14.25" customHeight="1">
      <c r="B3" s="8"/>
      <c r="C3" s="54" t="s">
        <v>209</v>
      </c>
      <c r="D3" s="54"/>
      <c r="E3" s="54"/>
      <c r="F3" s="8"/>
      <c r="G3" s="54"/>
      <c r="H3" s="54"/>
      <c r="I3" s="54"/>
      <c r="J3" s="8"/>
      <c r="K3" s="12"/>
    </row>
    <row r="4" spans="2:11" s="7" customFormat="1" ht="14.25" customHeight="1">
      <c r="B4" s="8"/>
      <c r="C4" s="55" t="s">
        <v>210</v>
      </c>
      <c r="D4" s="55"/>
      <c r="E4" s="55"/>
      <c r="F4" s="8"/>
      <c r="G4" s="55"/>
      <c r="H4" s="55"/>
      <c r="I4" s="66" t="s">
        <v>211</v>
      </c>
      <c r="J4" s="8"/>
      <c r="K4" s="12"/>
    </row>
    <row r="5" spans="2:11" s="7" customFormat="1" ht="3" customHeight="1">
      <c r="B5" s="8"/>
      <c r="C5" s="64"/>
      <c r="D5" s="14"/>
      <c r="E5" s="14"/>
      <c r="F5" s="8"/>
      <c r="G5" s="13"/>
      <c r="H5" s="13"/>
      <c r="I5" s="13"/>
      <c r="J5" s="8"/>
      <c r="K5" s="12"/>
    </row>
    <row r="6" spans="1:11" s="17" customFormat="1" ht="33.75">
      <c r="A6" s="15"/>
      <c r="B6" s="16"/>
      <c r="C6" s="53" t="s">
        <v>0</v>
      </c>
      <c r="D6" s="65" t="s">
        <v>212</v>
      </c>
      <c r="E6" s="65" t="s">
        <v>213</v>
      </c>
      <c r="F6" s="62"/>
      <c r="G6" s="53" t="s">
        <v>1</v>
      </c>
      <c r="H6" s="65" t="s">
        <v>212</v>
      </c>
      <c r="I6" s="65" t="s">
        <v>213</v>
      </c>
      <c r="J6" s="16"/>
      <c r="K6" s="15"/>
    </row>
    <row r="7" spans="1:11" s="17" customFormat="1" ht="12" customHeight="1">
      <c r="A7" s="15"/>
      <c r="B7" s="16"/>
      <c r="C7" s="45" t="s">
        <v>2</v>
      </c>
      <c r="D7" s="46">
        <f>D8+D14+D23+D34+D44+D52+D57</f>
        <v>161475356.32000002</v>
      </c>
      <c r="E7" s="46">
        <f>E8+E14+E23+E34+E44+E52+E57</f>
        <v>128670842.45000002</v>
      </c>
      <c r="F7" s="62"/>
      <c r="G7" s="47" t="s">
        <v>3</v>
      </c>
      <c r="H7" s="46">
        <f>H8+H17+H24+H31+H35+H43+H51+H55+H59</f>
        <v>112829888.86999999</v>
      </c>
      <c r="I7" s="46">
        <f>I8+I17+I24+I31+I35+I43+I51+I55+I59</f>
        <v>128058079.99000001</v>
      </c>
      <c r="J7" s="16"/>
      <c r="K7" s="15"/>
    </row>
    <row r="8" spans="1:11" s="7" customFormat="1" ht="10.5" customHeight="1">
      <c r="A8" s="18"/>
      <c r="B8" s="8"/>
      <c r="C8" s="48" t="s">
        <v>4</v>
      </c>
      <c r="D8" s="49">
        <f>SUM(D9:D13)</f>
        <v>80835253.55</v>
      </c>
      <c r="E8" s="49">
        <f>SUM(E9:E13)</f>
        <v>40796351.1</v>
      </c>
      <c r="F8" s="52"/>
      <c r="G8" s="50" t="s">
        <v>5</v>
      </c>
      <c r="H8" s="49">
        <f>SUM(H9:H16)</f>
        <v>158135.17</v>
      </c>
      <c r="I8" s="49">
        <f>SUM(I9:I16)</f>
        <v>0</v>
      </c>
      <c r="J8" s="8"/>
      <c r="K8" s="12"/>
    </row>
    <row r="9" spans="1:11" s="7" customFormat="1" ht="10.5" customHeight="1">
      <c r="A9" s="12"/>
      <c r="B9" s="8"/>
      <c r="C9" s="32" t="s">
        <v>6</v>
      </c>
      <c r="D9" s="33">
        <v>141333.74</v>
      </c>
      <c r="E9" s="33">
        <v>271216.89</v>
      </c>
      <c r="F9" s="52"/>
      <c r="G9" s="34" t="s">
        <v>7</v>
      </c>
      <c r="H9" s="33">
        <v>0</v>
      </c>
      <c r="I9" s="33">
        <v>0</v>
      </c>
      <c r="J9" s="8"/>
      <c r="K9" s="15"/>
    </row>
    <row r="10" spans="1:11" s="7" customFormat="1" ht="10.5" customHeight="1">
      <c r="A10" s="12"/>
      <c r="B10" s="8"/>
      <c r="C10" s="32" t="s">
        <v>8</v>
      </c>
      <c r="D10" s="33">
        <v>0</v>
      </c>
      <c r="E10" s="33">
        <v>0</v>
      </c>
      <c r="F10" s="52"/>
      <c r="G10" s="34" t="s">
        <v>9</v>
      </c>
      <c r="H10" s="33">
        <v>0</v>
      </c>
      <c r="I10" s="33">
        <v>0</v>
      </c>
      <c r="J10" s="8"/>
      <c r="K10" s="12"/>
    </row>
    <row r="11" spans="1:11" s="7" customFormat="1" ht="10.5" customHeight="1">
      <c r="A11" s="12"/>
      <c r="B11" s="8"/>
      <c r="C11" s="32" t="s">
        <v>10</v>
      </c>
      <c r="D11" s="33">
        <v>80693919.81</v>
      </c>
      <c r="E11" s="33">
        <v>40525412.21</v>
      </c>
      <c r="F11" s="52"/>
      <c r="G11" s="34" t="s">
        <v>11</v>
      </c>
      <c r="H11" s="33">
        <v>0</v>
      </c>
      <c r="I11" s="33">
        <v>0</v>
      </c>
      <c r="J11" s="8"/>
      <c r="K11" s="12"/>
    </row>
    <row r="12" spans="1:11" s="7" customFormat="1" ht="10.5" customHeight="1">
      <c r="A12" s="12"/>
      <c r="B12" s="8"/>
      <c r="C12" s="32" t="s">
        <v>12</v>
      </c>
      <c r="D12" s="33">
        <v>0</v>
      </c>
      <c r="E12" s="33">
        <v>-278</v>
      </c>
      <c r="F12" s="52"/>
      <c r="G12" s="34" t="s">
        <v>13</v>
      </c>
      <c r="H12" s="33">
        <v>0</v>
      </c>
      <c r="I12" s="33">
        <v>0</v>
      </c>
      <c r="J12" s="8"/>
      <c r="K12" s="12"/>
    </row>
    <row r="13" spans="1:11" s="7" customFormat="1" ht="10.5" customHeight="1">
      <c r="A13" s="12"/>
      <c r="B13" s="8"/>
      <c r="C13" s="32" t="s">
        <v>14</v>
      </c>
      <c r="D13" s="33">
        <v>0</v>
      </c>
      <c r="E13" s="33">
        <v>0</v>
      </c>
      <c r="F13" s="52"/>
      <c r="G13" s="34" t="s">
        <v>15</v>
      </c>
      <c r="H13" s="33">
        <v>0</v>
      </c>
      <c r="I13" s="33">
        <v>0</v>
      </c>
      <c r="J13" s="8"/>
      <c r="K13" s="12"/>
    </row>
    <row r="14" spans="1:10" ht="10.5" customHeight="1">
      <c r="A14" s="12"/>
      <c r="B14" s="19"/>
      <c r="C14" s="29" t="s">
        <v>16</v>
      </c>
      <c r="D14" s="30">
        <f>SUM(D15:D22)</f>
        <v>0</v>
      </c>
      <c r="E14" s="30">
        <f>SUM(E15:E22)</f>
        <v>3492779.54</v>
      </c>
      <c r="F14" s="51"/>
      <c r="G14" s="34" t="s">
        <v>17</v>
      </c>
      <c r="H14" s="33">
        <v>0</v>
      </c>
      <c r="I14" s="33">
        <v>0</v>
      </c>
      <c r="J14" s="19"/>
    </row>
    <row r="15" spans="1:10" ht="10.5" customHeight="1">
      <c r="A15" s="12"/>
      <c r="B15" s="19"/>
      <c r="C15" s="32" t="s">
        <v>18</v>
      </c>
      <c r="D15" s="33">
        <v>0</v>
      </c>
      <c r="E15" s="33">
        <v>3492779.54</v>
      </c>
      <c r="F15" s="51"/>
      <c r="G15" s="34" t="s">
        <v>19</v>
      </c>
      <c r="H15" s="33">
        <v>0</v>
      </c>
      <c r="I15" s="33">
        <v>0</v>
      </c>
      <c r="J15" s="19"/>
    </row>
    <row r="16" spans="1:10" ht="10.5" customHeight="1">
      <c r="A16" s="12"/>
      <c r="B16" s="19"/>
      <c r="C16" s="32" t="s">
        <v>20</v>
      </c>
      <c r="D16" s="33">
        <v>0</v>
      </c>
      <c r="E16" s="33">
        <v>0</v>
      </c>
      <c r="F16" s="51"/>
      <c r="G16" s="34" t="s">
        <v>21</v>
      </c>
      <c r="H16" s="33">
        <v>158135.17</v>
      </c>
      <c r="I16" s="33">
        <v>0</v>
      </c>
      <c r="J16" s="19"/>
    </row>
    <row r="17" spans="1:10" ht="10.5" customHeight="1">
      <c r="A17" s="12"/>
      <c r="B17" s="19"/>
      <c r="C17" s="32" t="s">
        <v>22</v>
      </c>
      <c r="D17" s="33">
        <v>0</v>
      </c>
      <c r="E17" s="33">
        <v>0</v>
      </c>
      <c r="F17" s="51"/>
      <c r="G17" s="31" t="s">
        <v>23</v>
      </c>
      <c r="H17" s="35">
        <f>SUM(H18:H23)</f>
        <v>9089114.43</v>
      </c>
      <c r="I17" s="35">
        <f>SUM(I18:I23)</f>
        <v>19812477.480000004</v>
      </c>
      <c r="J17" s="19"/>
    </row>
    <row r="18" spans="1:10" ht="10.5" customHeight="1">
      <c r="A18" s="12"/>
      <c r="B18" s="19"/>
      <c r="C18" s="32" t="s">
        <v>24</v>
      </c>
      <c r="D18" s="33">
        <v>0</v>
      </c>
      <c r="E18" s="33">
        <v>0</v>
      </c>
      <c r="F18" s="51"/>
      <c r="G18" s="34" t="s">
        <v>25</v>
      </c>
      <c r="H18" s="33">
        <v>9089114.43</v>
      </c>
      <c r="I18" s="33">
        <v>0</v>
      </c>
      <c r="J18" s="19"/>
    </row>
    <row r="19" spans="1:10" ht="10.5" customHeight="1">
      <c r="A19" s="12"/>
      <c r="B19" s="19"/>
      <c r="C19" s="32" t="s">
        <v>26</v>
      </c>
      <c r="D19" s="33">
        <v>0</v>
      </c>
      <c r="E19" s="33">
        <v>0</v>
      </c>
      <c r="F19" s="51"/>
      <c r="G19" s="34" t="s">
        <v>27</v>
      </c>
      <c r="H19" s="33">
        <v>0</v>
      </c>
      <c r="I19" s="33">
        <v>16787959.310000002</v>
      </c>
      <c r="J19" s="19"/>
    </row>
    <row r="20" spans="1:10" ht="10.5" customHeight="1">
      <c r="A20" s="12"/>
      <c r="B20" s="19"/>
      <c r="C20" s="32" t="s">
        <v>28</v>
      </c>
      <c r="D20" s="33">
        <v>0</v>
      </c>
      <c r="E20" s="33">
        <v>0</v>
      </c>
      <c r="F20" s="51"/>
      <c r="G20" s="34" t="s">
        <v>29</v>
      </c>
      <c r="H20" s="33">
        <v>0</v>
      </c>
      <c r="I20" s="33">
        <v>0</v>
      </c>
      <c r="J20" s="19"/>
    </row>
    <row r="21" spans="1:10" ht="10.5" customHeight="1">
      <c r="A21" s="12"/>
      <c r="B21" s="19"/>
      <c r="C21" s="32" t="s">
        <v>30</v>
      </c>
      <c r="D21" s="33">
        <v>0</v>
      </c>
      <c r="E21" s="33">
        <v>0</v>
      </c>
      <c r="F21" s="51"/>
      <c r="G21" s="34" t="s">
        <v>31</v>
      </c>
      <c r="H21" s="33">
        <v>0</v>
      </c>
      <c r="I21" s="33">
        <v>0</v>
      </c>
      <c r="J21" s="19"/>
    </row>
    <row r="22" spans="1:10" ht="10.5" customHeight="1">
      <c r="A22" s="12"/>
      <c r="B22" s="19"/>
      <c r="C22" s="32" t="s">
        <v>32</v>
      </c>
      <c r="D22" s="33">
        <v>0</v>
      </c>
      <c r="E22" s="33">
        <v>0</v>
      </c>
      <c r="F22" s="51"/>
      <c r="G22" s="34" t="s">
        <v>33</v>
      </c>
      <c r="H22" s="33">
        <v>0</v>
      </c>
      <c r="I22" s="33">
        <v>3024518.17</v>
      </c>
      <c r="J22" s="19"/>
    </row>
    <row r="23" spans="1:10" ht="10.5" customHeight="1">
      <c r="A23" s="12"/>
      <c r="B23" s="19"/>
      <c r="C23" s="29" t="s">
        <v>34</v>
      </c>
      <c r="D23" s="35">
        <f>SUM(D24:D33)</f>
        <v>77861449.01</v>
      </c>
      <c r="E23" s="35">
        <f>SUM(E24:E33)</f>
        <v>81863723.95000002</v>
      </c>
      <c r="F23" s="51"/>
      <c r="G23" s="34" t="s">
        <v>35</v>
      </c>
      <c r="H23" s="33">
        <v>0</v>
      </c>
      <c r="I23" s="33">
        <v>0</v>
      </c>
      <c r="J23" s="19"/>
    </row>
    <row r="24" spans="1:10" ht="10.5" customHeight="1">
      <c r="A24" s="12"/>
      <c r="B24" s="19"/>
      <c r="C24" s="32" t="s">
        <v>36</v>
      </c>
      <c r="D24" s="33">
        <v>74200659.9</v>
      </c>
      <c r="E24" s="33">
        <v>89191725.77000001</v>
      </c>
      <c r="F24" s="51"/>
      <c r="G24" s="31" t="s">
        <v>37</v>
      </c>
      <c r="H24" s="35">
        <f>SUM(H25:H30)</f>
        <v>1500</v>
      </c>
      <c r="I24" s="35">
        <f>SUM(I25:I30)</f>
        <v>221710.28</v>
      </c>
      <c r="J24" s="19"/>
    </row>
    <row r="25" spans="1:10" ht="10.5" customHeight="1">
      <c r="A25" s="12"/>
      <c r="B25" s="19"/>
      <c r="C25" s="32" t="s">
        <v>38</v>
      </c>
      <c r="D25" s="33">
        <v>0</v>
      </c>
      <c r="E25" s="33">
        <v>-9375332.200000001</v>
      </c>
      <c r="F25" s="51"/>
      <c r="G25" s="34" t="s">
        <v>39</v>
      </c>
      <c r="H25" s="33">
        <v>0</v>
      </c>
      <c r="I25" s="33">
        <v>221630.71</v>
      </c>
      <c r="J25" s="19"/>
    </row>
    <row r="26" spans="1:11" s="21" customFormat="1" ht="10.5" customHeight="1">
      <c r="A26" s="15"/>
      <c r="B26" s="20"/>
      <c r="C26" s="32" t="s">
        <v>40</v>
      </c>
      <c r="D26" s="33">
        <v>0</v>
      </c>
      <c r="E26" s="33">
        <v>0</v>
      </c>
      <c r="F26" s="63"/>
      <c r="G26" s="34" t="s">
        <v>41</v>
      </c>
      <c r="H26" s="33">
        <v>0</v>
      </c>
      <c r="I26" s="33">
        <v>0</v>
      </c>
      <c r="J26" s="20"/>
      <c r="K26" s="15"/>
    </row>
    <row r="27" spans="1:10" ht="10.5" customHeight="1">
      <c r="A27" s="12"/>
      <c r="B27" s="19"/>
      <c r="C27" s="32" t="s">
        <v>42</v>
      </c>
      <c r="D27" s="33">
        <v>0</v>
      </c>
      <c r="E27" s="33">
        <v>0</v>
      </c>
      <c r="F27" s="51"/>
      <c r="G27" s="34" t="s">
        <v>43</v>
      </c>
      <c r="H27" s="33">
        <v>0</v>
      </c>
      <c r="I27" s="33">
        <v>79.57</v>
      </c>
      <c r="J27" s="19"/>
    </row>
    <row r="28" spans="1:10" ht="10.5" customHeight="1">
      <c r="A28" s="12"/>
      <c r="B28" s="19"/>
      <c r="C28" s="32" t="s">
        <v>44</v>
      </c>
      <c r="D28" s="33">
        <v>0</v>
      </c>
      <c r="E28" s="33">
        <v>0</v>
      </c>
      <c r="F28" s="51"/>
      <c r="G28" s="34" t="s">
        <v>45</v>
      </c>
      <c r="H28" s="33">
        <v>0</v>
      </c>
      <c r="I28" s="33">
        <v>0</v>
      </c>
      <c r="J28" s="19"/>
    </row>
    <row r="29" spans="1:10" ht="10.5" customHeight="1">
      <c r="A29" s="12"/>
      <c r="B29" s="19"/>
      <c r="C29" s="32" t="s">
        <v>46</v>
      </c>
      <c r="D29" s="33">
        <v>0</v>
      </c>
      <c r="E29" s="33">
        <v>0</v>
      </c>
      <c r="F29" s="51"/>
      <c r="G29" s="34" t="s">
        <v>47</v>
      </c>
      <c r="H29" s="33">
        <v>0</v>
      </c>
      <c r="I29" s="33">
        <v>0</v>
      </c>
      <c r="J29" s="19"/>
    </row>
    <row r="30" spans="1:10" ht="10.5" customHeight="1">
      <c r="A30" s="12"/>
      <c r="B30" s="19"/>
      <c r="C30" s="32" t="s">
        <v>48</v>
      </c>
      <c r="D30" s="33">
        <v>0</v>
      </c>
      <c r="E30" s="33">
        <v>0</v>
      </c>
      <c r="F30" s="51"/>
      <c r="G30" s="34" t="s">
        <v>49</v>
      </c>
      <c r="H30" s="33">
        <v>1500</v>
      </c>
      <c r="I30" s="33">
        <v>0</v>
      </c>
      <c r="J30" s="19"/>
    </row>
    <row r="31" spans="1:10" ht="10.5" customHeight="1">
      <c r="A31" s="12"/>
      <c r="B31" s="19"/>
      <c r="C31" s="32" t="s">
        <v>50</v>
      </c>
      <c r="D31" s="33">
        <v>0</v>
      </c>
      <c r="E31" s="33">
        <v>0</v>
      </c>
      <c r="F31" s="51"/>
      <c r="G31" s="31" t="s">
        <v>51</v>
      </c>
      <c r="H31" s="35">
        <f>SUM(H32:H34)</f>
        <v>1084758.15</v>
      </c>
      <c r="I31" s="35">
        <f>SUM(I32:I34)</f>
        <v>720745.14</v>
      </c>
      <c r="J31" s="19"/>
    </row>
    <row r="32" spans="1:10" ht="10.5" customHeight="1">
      <c r="A32" s="12"/>
      <c r="B32" s="19"/>
      <c r="C32" s="32" t="s">
        <v>52</v>
      </c>
      <c r="D32" s="33">
        <v>19555034.1</v>
      </c>
      <c r="E32" s="33">
        <v>12470042.06</v>
      </c>
      <c r="F32" s="51"/>
      <c r="G32" s="34" t="s">
        <v>53</v>
      </c>
      <c r="H32" s="33">
        <v>39569</v>
      </c>
      <c r="I32" s="33">
        <v>0</v>
      </c>
      <c r="J32" s="19"/>
    </row>
    <row r="33" spans="1:10" ht="10.5" customHeight="1">
      <c r="A33" s="12"/>
      <c r="B33" s="19"/>
      <c r="C33" s="32" t="s">
        <v>54</v>
      </c>
      <c r="D33" s="33">
        <v>-15894244.99</v>
      </c>
      <c r="E33" s="33">
        <v>-10422711.68</v>
      </c>
      <c r="F33" s="51"/>
      <c r="G33" s="34" t="s">
        <v>55</v>
      </c>
      <c r="H33" s="33">
        <v>1045189.15</v>
      </c>
      <c r="I33" s="33">
        <v>720745.14</v>
      </c>
      <c r="J33" s="19"/>
    </row>
    <row r="34" spans="1:10" ht="10.5" customHeight="1">
      <c r="A34" s="12"/>
      <c r="B34" s="19"/>
      <c r="C34" s="29" t="s">
        <v>56</v>
      </c>
      <c r="D34" s="35">
        <f>SUM(D35:D43)</f>
        <v>11874</v>
      </c>
      <c r="E34" s="35">
        <f>SUM(E35:E43)</f>
        <v>0</v>
      </c>
      <c r="F34" s="51"/>
      <c r="G34" s="34" t="s">
        <v>57</v>
      </c>
      <c r="H34" s="33">
        <v>0</v>
      </c>
      <c r="I34" s="33">
        <v>0</v>
      </c>
      <c r="J34" s="19"/>
    </row>
    <row r="35" spans="1:10" ht="10.5" customHeight="1">
      <c r="A35" s="12"/>
      <c r="B35" s="19"/>
      <c r="C35" s="32" t="s">
        <v>58</v>
      </c>
      <c r="D35" s="33">
        <v>0</v>
      </c>
      <c r="E35" s="33">
        <v>0</v>
      </c>
      <c r="F35" s="51"/>
      <c r="G35" s="31" t="s">
        <v>59</v>
      </c>
      <c r="H35" s="35">
        <f>SUM(H36:H42)</f>
        <v>85670683.42</v>
      </c>
      <c r="I35" s="35">
        <f>SUM(I36:I42)</f>
        <v>96225327.14000002</v>
      </c>
      <c r="J35" s="19"/>
    </row>
    <row r="36" spans="1:10" ht="10.5" customHeight="1">
      <c r="A36" s="12"/>
      <c r="B36" s="19"/>
      <c r="C36" s="32" t="s">
        <v>60</v>
      </c>
      <c r="D36" s="33">
        <v>0</v>
      </c>
      <c r="E36" s="33">
        <v>0</v>
      </c>
      <c r="F36" s="51"/>
      <c r="G36" s="34" t="s">
        <v>61</v>
      </c>
      <c r="H36" s="33">
        <v>49842992.84</v>
      </c>
      <c r="I36" s="33">
        <v>40107141.85</v>
      </c>
      <c r="J36" s="19"/>
    </row>
    <row r="37" spans="1:10" ht="10.5" customHeight="1">
      <c r="A37" s="12"/>
      <c r="B37" s="19"/>
      <c r="C37" s="32" t="s">
        <v>62</v>
      </c>
      <c r="D37" s="33">
        <v>0</v>
      </c>
      <c r="E37" s="33">
        <v>0</v>
      </c>
      <c r="F37" s="51"/>
      <c r="G37" s="34" t="s">
        <v>63</v>
      </c>
      <c r="H37" s="33">
        <v>0</v>
      </c>
      <c r="I37" s="33">
        <v>0</v>
      </c>
      <c r="J37" s="19"/>
    </row>
    <row r="38" spans="1:10" ht="10.5" customHeight="1">
      <c r="A38" s="12"/>
      <c r="B38" s="19"/>
      <c r="C38" s="32" t="s">
        <v>64</v>
      </c>
      <c r="D38" s="33">
        <v>0</v>
      </c>
      <c r="E38" s="33">
        <v>0</v>
      </c>
      <c r="F38" s="51"/>
      <c r="G38" s="34" t="s">
        <v>65</v>
      </c>
      <c r="H38" s="33">
        <v>0</v>
      </c>
      <c r="I38" s="33">
        <v>0</v>
      </c>
      <c r="J38" s="19"/>
    </row>
    <row r="39" spans="1:10" ht="10.5" customHeight="1">
      <c r="A39" s="12"/>
      <c r="B39" s="19"/>
      <c r="C39" s="32" t="s">
        <v>66</v>
      </c>
      <c r="D39" s="33">
        <v>0</v>
      </c>
      <c r="E39" s="33">
        <v>0</v>
      </c>
      <c r="F39" s="51"/>
      <c r="G39" s="34" t="s">
        <v>67</v>
      </c>
      <c r="H39" s="33">
        <v>35827690.58</v>
      </c>
      <c r="I39" s="33">
        <v>50826339.67</v>
      </c>
      <c r="J39" s="19"/>
    </row>
    <row r="40" spans="1:10" ht="10.5" customHeight="1">
      <c r="A40" s="12"/>
      <c r="B40" s="19"/>
      <c r="C40" s="32" t="s">
        <v>68</v>
      </c>
      <c r="D40" s="33">
        <v>11874</v>
      </c>
      <c r="E40" s="33">
        <v>0</v>
      </c>
      <c r="F40" s="51"/>
      <c r="G40" s="34" t="s">
        <v>69</v>
      </c>
      <c r="H40" s="33">
        <v>0</v>
      </c>
      <c r="I40" s="33">
        <v>0</v>
      </c>
      <c r="J40" s="19"/>
    </row>
    <row r="41" spans="1:10" ht="10.5" customHeight="1">
      <c r="A41" s="12"/>
      <c r="B41" s="19"/>
      <c r="C41" s="32" t="s">
        <v>70</v>
      </c>
      <c r="D41" s="33">
        <v>0</v>
      </c>
      <c r="E41" s="33">
        <v>0</v>
      </c>
      <c r="F41" s="51"/>
      <c r="G41" s="34" t="s">
        <v>71</v>
      </c>
      <c r="H41" s="33">
        <v>0</v>
      </c>
      <c r="I41" s="33">
        <v>0</v>
      </c>
      <c r="J41" s="19"/>
    </row>
    <row r="42" spans="1:10" ht="10.5" customHeight="1">
      <c r="A42" s="12"/>
      <c r="B42" s="19"/>
      <c r="C42" s="32" t="s">
        <v>72</v>
      </c>
      <c r="D42" s="33">
        <v>0</v>
      </c>
      <c r="E42" s="33">
        <v>0</v>
      </c>
      <c r="F42" s="51"/>
      <c r="G42" s="34" t="s">
        <v>73</v>
      </c>
      <c r="H42" s="33">
        <v>0</v>
      </c>
      <c r="I42" s="33">
        <v>5291845.62</v>
      </c>
      <c r="J42" s="19"/>
    </row>
    <row r="43" spans="1:11" s="21" customFormat="1" ht="10.5" customHeight="1">
      <c r="A43" s="15"/>
      <c r="B43" s="20"/>
      <c r="C43" s="32" t="s">
        <v>74</v>
      </c>
      <c r="D43" s="33">
        <v>0</v>
      </c>
      <c r="E43" s="33">
        <v>0</v>
      </c>
      <c r="F43" s="63"/>
      <c r="G43" s="36" t="s">
        <v>75</v>
      </c>
      <c r="H43" s="35">
        <f>SUM(H44:H50)</f>
        <v>2056943.3499999999</v>
      </c>
      <c r="I43" s="35">
        <f>SUM(I44:I50)</f>
        <v>1900260.1300000001</v>
      </c>
      <c r="J43" s="20"/>
      <c r="K43" s="15"/>
    </row>
    <row r="44" spans="1:10" ht="10.5" customHeight="1">
      <c r="A44" s="12"/>
      <c r="B44" s="19"/>
      <c r="C44" s="29" t="s">
        <v>76</v>
      </c>
      <c r="D44" s="35">
        <f>SUM(D45:D51)</f>
        <v>1252100.5499999998</v>
      </c>
      <c r="E44" s="35">
        <f>SUM(E45:E51)</f>
        <v>1849071.7899999998</v>
      </c>
      <c r="F44" s="51"/>
      <c r="G44" s="37" t="s">
        <v>77</v>
      </c>
      <c r="H44" s="33">
        <v>1902036.4</v>
      </c>
      <c r="I44" s="33">
        <v>1684733.81</v>
      </c>
      <c r="J44" s="19"/>
    </row>
    <row r="45" spans="1:10" ht="10.5" customHeight="1">
      <c r="A45" s="12"/>
      <c r="B45" s="19"/>
      <c r="C45" s="32" t="s">
        <v>78</v>
      </c>
      <c r="D45" s="33">
        <v>0</v>
      </c>
      <c r="E45" s="33">
        <v>0</v>
      </c>
      <c r="F45" s="51"/>
      <c r="G45" s="37" t="s">
        <v>79</v>
      </c>
      <c r="H45" s="33">
        <v>154906.95</v>
      </c>
      <c r="I45" s="33">
        <v>215526.32</v>
      </c>
      <c r="J45" s="19"/>
    </row>
    <row r="46" spans="1:10" ht="10.5" customHeight="1">
      <c r="A46" s="12"/>
      <c r="B46" s="19"/>
      <c r="C46" s="32" t="s">
        <v>80</v>
      </c>
      <c r="D46" s="33">
        <v>0</v>
      </c>
      <c r="E46" s="33">
        <v>0</v>
      </c>
      <c r="F46" s="51"/>
      <c r="G46" s="37" t="s">
        <v>81</v>
      </c>
      <c r="H46" s="33">
        <v>0</v>
      </c>
      <c r="I46" s="33">
        <v>0</v>
      </c>
      <c r="J46" s="19"/>
    </row>
    <row r="47" spans="1:10" ht="10.5" customHeight="1">
      <c r="A47" s="12"/>
      <c r="B47" s="19"/>
      <c r="C47" s="32" t="s">
        <v>82</v>
      </c>
      <c r="D47" s="33">
        <v>4400</v>
      </c>
      <c r="E47" s="33">
        <v>6135.9</v>
      </c>
      <c r="F47" s="51"/>
      <c r="G47" s="37" t="s">
        <v>83</v>
      </c>
      <c r="H47" s="33">
        <v>0</v>
      </c>
      <c r="I47" s="33">
        <v>0</v>
      </c>
      <c r="J47" s="19"/>
    </row>
    <row r="48" spans="1:10" ht="10.5" customHeight="1">
      <c r="A48" s="12"/>
      <c r="B48" s="19"/>
      <c r="C48" s="32" t="s">
        <v>84</v>
      </c>
      <c r="D48" s="33">
        <v>1247700.55</v>
      </c>
      <c r="E48" s="33">
        <v>1842935.89</v>
      </c>
      <c r="F48" s="51"/>
      <c r="G48" s="37" t="s">
        <v>85</v>
      </c>
      <c r="H48" s="33">
        <v>0</v>
      </c>
      <c r="I48" s="33">
        <v>0</v>
      </c>
      <c r="J48" s="19"/>
    </row>
    <row r="49" spans="1:10" ht="10.5" customHeight="1">
      <c r="A49" s="12"/>
      <c r="B49" s="19"/>
      <c r="C49" s="32" t="s">
        <v>86</v>
      </c>
      <c r="D49" s="33">
        <v>0</v>
      </c>
      <c r="E49" s="33">
        <v>0</v>
      </c>
      <c r="F49" s="51"/>
      <c r="G49" s="37" t="s">
        <v>87</v>
      </c>
      <c r="H49" s="33">
        <v>0</v>
      </c>
      <c r="I49" s="33">
        <v>0</v>
      </c>
      <c r="J49" s="19"/>
    </row>
    <row r="50" spans="1:10" ht="10.5" customHeight="1">
      <c r="A50" s="12"/>
      <c r="B50" s="19"/>
      <c r="C50" s="32" t="s">
        <v>88</v>
      </c>
      <c r="D50" s="33">
        <v>790235.1</v>
      </c>
      <c r="E50" s="33">
        <v>0</v>
      </c>
      <c r="F50" s="51"/>
      <c r="G50" s="37" t="s">
        <v>89</v>
      </c>
      <c r="H50" s="33">
        <v>0</v>
      </c>
      <c r="I50" s="33">
        <v>0</v>
      </c>
      <c r="J50" s="19"/>
    </row>
    <row r="51" spans="1:10" ht="10.5" customHeight="1">
      <c r="A51" s="12"/>
      <c r="B51" s="19"/>
      <c r="C51" s="32" t="s">
        <v>90</v>
      </c>
      <c r="D51" s="33">
        <v>-790235.1</v>
      </c>
      <c r="E51" s="33">
        <v>0</v>
      </c>
      <c r="F51" s="51"/>
      <c r="G51" s="36" t="s">
        <v>91</v>
      </c>
      <c r="H51" s="35">
        <f>SUM(H52:H54)</f>
        <v>14768754.35</v>
      </c>
      <c r="I51" s="35">
        <f>SUM(I52:I54)</f>
        <v>9177559.819999998</v>
      </c>
      <c r="J51" s="19"/>
    </row>
    <row r="52" spans="1:10" ht="10.5" customHeight="1">
      <c r="A52" s="12"/>
      <c r="B52" s="19"/>
      <c r="C52" s="29" t="s">
        <v>92</v>
      </c>
      <c r="D52" s="30">
        <f>SUM(D53:D56)</f>
        <v>14650.09</v>
      </c>
      <c r="E52" s="30">
        <f>SUM(E53:E56)</f>
        <v>9660.08</v>
      </c>
      <c r="F52" s="51"/>
      <c r="G52" s="37" t="s">
        <v>93</v>
      </c>
      <c r="H52" s="33">
        <v>2154200.11</v>
      </c>
      <c r="I52" s="33">
        <v>685579.37</v>
      </c>
      <c r="J52" s="19"/>
    </row>
    <row r="53" spans="1:10" ht="10.5" customHeight="1">
      <c r="A53" s="12"/>
      <c r="B53" s="19"/>
      <c r="C53" s="32" t="s">
        <v>94</v>
      </c>
      <c r="D53" s="33">
        <v>14650.09</v>
      </c>
      <c r="E53" s="33">
        <v>9660.08</v>
      </c>
      <c r="F53" s="51"/>
      <c r="G53" s="37" t="s">
        <v>95</v>
      </c>
      <c r="H53" s="33">
        <v>9053929.81</v>
      </c>
      <c r="I53" s="33">
        <v>8491980.45</v>
      </c>
      <c r="J53" s="19"/>
    </row>
    <row r="54" spans="1:10" ht="10.5" customHeight="1">
      <c r="A54" s="12"/>
      <c r="B54" s="19"/>
      <c r="C54" s="32" t="s">
        <v>96</v>
      </c>
      <c r="D54" s="33">
        <v>0</v>
      </c>
      <c r="E54" s="33">
        <v>0</v>
      </c>
      <c r="F54" s="51"/>
      <c r="G54" s="37" t="s">
        <v>97</v>
      </c>
      <c r="H54" s="33">
        <v>3560624.43</v>
      </c>
      <c r="I54" s="33">
        <v>0</v>
      </c>
      <c r="J54" s="19"/>
    </row>
    <row r="55" spans="1:10" ht="10.5" customHeight="1">
      <c r="A55" s="12"/>
      <c r="B55" s="19"/>
      <c r="C55" s="32" t="s">
        <v>98</v>
      </c>
      <c r="D55" s="33">
        <v>0</v>
      </c>
      <c r="E55" s="33">
        <v>0</v>
      </c>
      <c r="F55" s="51"/>
      <c r="G55" s="31" t="s">
        <v>99</v>
      </c>
      <c r="H55" s="30">
        <f>SUM(H56:H58)</f>
        <v>0</v>
      </c>
      <c r="I55" s="30">
        <f>SUM(I56:I58)</f>
        <v>0</v>
      </c>
      <c r="J55" s="19"/>
    </row>
    <row r="56" spans="1:10" ht="10.5" customHeight="1">
      <c r="A56" s="12"/>
      <c r="B56" s="19"/>
      <c r="C56" s="32" t="s">
        <v>100</v>
      </c>
      <c r="D56" s="33">
        <v>0</v>
      </c>
      <c r="E56" s="33">
        <v>0</v>
      </c>
      <c r="F56" s="51"/>
      <c r="G56" s="34" t="s">
        <v>101</v>
      </c>
      <c r="H56" s="33">
        <v>0</v>
      </c>
      <c r="I56" s="33">
        <v>0</v>
      </c>
      <c r="J56" s="19"/>
    </row>
    <row r="57" spans="1:10" ht="10.5" customHeight="1">
      <c r="A57" s="12"/>
      <c r="B57" s="19"/>
      <c r="C57" s="29" t="s">
        <v>102</v>
      </c>
      <c r="D57" s="30">
        <f>SUM(D58:D65)</f>
        <v>1500029.12</v>
      </c>
      <c r="E57" s="30">
        <f>SUM(E58:E65)</f>
        <v>659255.99</v>
      </c>
      <c r="F57" s="51"/>
      <c r="G57" s="34" t="s">
        <v>103</v>
      </c>
      <c r="H57" s="33">
        <v>0</v>
      </c>
      <c r="I57" s="33">
        <v>0</v>
      </c>
      <c r="J57" s="19"/>
    </row>
    <row r="58" spans="1:10" ht="10.5" customHeight="1">
      <c r="A58" s="12"/>
      <c r="B58" s="19"/>
      <c r="C58" s="32" t="s">
        <v>104</v>
      </c>
      <c r="D58" s="33">
        <v>6984.27</v>
      </c>
      <c r="E58" s="33">
        <v>2054.82</v>
      </c>
      <c r="F58" s="51"/>
      <c r="G58" s="34" t="s">
        <v>105</v>
      </c>
      <c r="H58" s="33">
        <v>0</v>
      </c>
      <c r="I58" s="33">
        <v>0</v>
      </c>
      <c r="J58" s="19"/>
    </row>
    <row r="59" spans="1:10" ht="10.5" customHeight="1">
      <c r="A59" s="12"/>
      <c r="B59" s="19"/>
      <c r="C59" s="32" t="s">
        <v>106</v>
      </c>
      <c r="D59" s="33">
        <v>1460338.01</v>
      </c>
      <c r="E59" s="33">
        <v>530168.04</v>
      </c>
      <c r="F59" s="51"/>
      <c r="G59" s="31" t="s">
        <v>107</v>
      </c>
      <c r="H59" s="30">
        <f>SUM(H60:H62)</f>
        <v>0</v>
      </c>
      <c r="I59" s="30">
        <f>SUM(I60:I62)</f>
        <v>0</v>
      </c>
      <c r="J59" s="19"/>
    </row>
    <row r="60" spans="1:10" ht="10.5" customHeight="1">
      <c r="A60" s="12"/>
      <c r="B60" s="19"/>
      <c r="C60" s="32" t="s">
        <v>108</v>
      </c>
      <c r="D60" s="33">
        <v>0</v>
      </c>
      <c r="E60" s="33">
        <v>0</v>
      </c>
      <c r="F60" s="51"/>
      <c r="G60" s="34" t="s">
        <v>109</v>
      </c>
      <c r="H60" s="33">
        <v>0</v>
      </c>
      <c r="I60" s="33">
        <v>0</v>
      </c>
      <c r="J60" s="19"/>
    </row>
    <row r="61" spans="1:10" ht="10.5" customHeight="1">
      <c r="A61" s="12"/>
      <c r="B61" s="19"/>
      <c r="C61" s="32" t="s">
        <v>110</v>
      </c>
      <c r="D61" s="33">
        <v>32706.84</v>
      </c>
      <c r="E61" s="33">
        <v>127033.13</v>
      </c>
      <c r="F61" s="51"/>
      <c r="G61" s="34" t="s">
        <v>111</v>
      </c>
      <c r="H61" s="33">
        <v>0</v>
      </c>
      <c r="I61" s="33">
        <v>0</v>
      </c>
      <c r="J61" s="19"/>
    </row>
    <row r="62" spans="1:10" ht="10.5" customHeight="1">
      <c r="A62" s="12"/>
      <c r="B62" s="19"/>
      <c r="C62" s="32" t="s">
        <v>112</v>
      </c>
      <c r="D62" s="33">
        <v>0</v>
      </c>
      <c r="E62" s="33">
        <v>0</v>
      </c>
      <c r="F62" s="51"/>
      <c r="G62" s="34" t="s">
        <v>113</v>
      </c>
      <c r="H62" s="33">
        <v>0</v>
      </c>
      <c r="I62" s="33">
        <v>0</v>
      </c>
      <c r="J62" s="19"/>
    </row>
    <row r="63" spans="1:10" ht="10.5" customHeight="1">
      <c r="A63" s="12"/>
      <c r="B63" s="19"/>
      <c r="C63" s="32" t="s">
        <v>114</v>
      </c>
      <c r="D63" s="33">
        <v>0</v>
      </c>
      <c r="E63" s="33">
        <v>0</v>
      </c>
      <c r="F63" s="51"/>
      <c r="G63" s="47" t="s">
        <v>115</v>
      </c>
      <c r="H63" s="46">
        <v>0</v>
      </c>
      <c r="I63" s="46">
        <v>0</v>
      </c>
      <c r="J63" s="19"/>
    </row>
    <row r="64" spans="1:10" ht="10.5" customHeight="1">
      <c r="A64" s="12"/>
      <c r="B64" s="19"/>
      <c r="C64" s="32" t="s">
        <v>116</v>
      </c>
      <c r="D64" s="33">
        <v>0</v>
      </c>
      <c r="E64" s="33">
        <v>0</v>
      </c>
      <c r="F64" s="51"/>
      <c r="G64" s="31" t="s">
        <v>5</v>
      </c>
      <c r="H64" s="35">
        <v>0</v>
      </c>
      <c r="I64" s="35">
        <v>0</v>
      </c>
      <c r="J64" s="19"/>
    </row>
    <row r="65" spans="1:10" ht="10.5" customHeight="1">
      <c r="A65" s="12"/>
      <c r="B65" s="19"/>
      <c r="C65" s="32" t="s">
        <v>117</v>
      </c>
      <c r="D65" s="33">
        <v>0</v>
      </c>
      <c r="E65" s="33">
        <v>0</v>
      </c>
      <c r="F65" s="51"/>
      <c r="G65" s="34" t="s">
        <v>7</v>
      </c>
      <c r="H65" s="33">
        <v>0</v>
      </c>
      <c r="I65" s="33">
        <v>0</v>
      </c>
      <c r="J65" s="19"/>
    </row>
    <row r="66" spans="1:10" ht="10.5" customHeight="1">
      <c r="A66" s="12"/>
      <c r="B66" s="19"/>
      <c r="C66" s="45" t="s">
        <v>118</v>
      </c>
      <c r="D66" s="56">
        <f>D67+D78+D88+D96+D106+D117+D125+D129</f>
        <v>4109988.1999999997</v>
      </c>
      <c r="E66" s="56">
        <f>E67+E78+E88+E96+E106+E117+E125+E129</f>
        <v>3611130.0199999986</v>
      </c>
      <c r="F66" s="51"/>
      <c r="G66" s="34" t="s">
        <v>9</v>
      </c>
      <c r="H66" s="33">
        <v>0</v>
      </c>
      <c r="I66" s="33">
        <v>0</v>
      </c>
      <c r="J66" s="19"/>
    </row>
    <row r="67" spans="1:10" ht="10.5" customHeight="1">
      <c r="A67" s="12"/>
      <c r="B67" s="19"/>
      <c r="C67" s="29" t="s">
        <v>119</v>
      </c>
      <c r="D67" s="38">
        <f>SUM(D68:D77)</f>
        <v>0</v>
      </c>
      <c r="E67" s="38">
        <f>SUM(E68:E77)</f>
        <v>0</v>
      </c>
      <c r="F67" s="51"/>
      <c r="G67" s="34" t="s">
        <v>11</v>
      </c>
      <c r="H67" s="33">
        <v>0</v>
      </c>
      <c r="I67" s="33">
        <v>0</v>
      </c>
      <c r="J67" s="19"/>
    </row>
    <row r="68" spans="1:10" ht="9.75" customHeight="1">
      <c r="A68" s="12"/>
      <c r="B68" s="19"/>
      <c r="C68" s="32" t="s">
        <v>36</v>
      </c>
      <c r="D68" s="39">
        <v>0</v>
      </c>
      <c r="E68" s="39">
        <v>0</v>
      </c>
      <c r="F68" s="51"/>
      <c r="G68" s="34" t="s">
        <v>13</v>
      </c>
      <c r="H68" s="33">
        <v>0</v>
      </c>
      <c r="I68" s="33">
        <v>0</v>
      </c>
      <c r="J68" s="19"/>
    </row>
    <row r="69" spans="1:10" ht="9.75" customHeight="1">
      <c r="A69" s="12"/>
      <c r="B69" s="19"/>
      <c r="C69" s="32" t="s">
        <v>38</v>
      </c>
      <c r="D69" s="39">
        <v>0</v>
      </c>
      <c r="E69" s="39">
        <v>0</v>
      </c>
      <c r="F69" s="51"/>
      <c r="G69" s="34" t="s">
        <v>15</v>
      </c>
      <c r="H69" s="33">
        <v>0</v>
      </c>
      <c r="I69" s="33">
        <v>0</v>
      </c>
      <c r="J69" s="19"/>
    </row>
    <row r="70" spans="1:10" ht="9.75" customHeight="1">
      <c r="A70" s="12"/>
      <c r="B70" s="19"/>
      <c r="C70" s="32" t="s">
        <v>120</v>
      </c>
      <c r="D70" s="39">
        <v>0</v>
      </c>
      <c r="E70" s="39">
        <v>0</v>
      </c>
      <c r="F70" s="51"/>
      <c r="G70" s="34" t="s">
        <v>17</v>
      </c>
      <c r="H70" s="33">
        <v>0</v>
      </c>
      <c r="I70" s="33">
        <v>0</v>
      </c>
      <c r="J70" s="19"/>
    </row>
    <row r="71" spans="1:10" ht="9.75" customHeight="1">
      <c r="A71" s="12"/>
      <c r="B71" s="19"/>
      <c r="C71" s="32" t="s">
        <v>42</v>
      </c>
      <c r="D71" s="39">
        <v>0</v>
      </c>
      <c r="E71" s="39">
        <v>0</v>
      </c>
      <c r="F71" s="51"/>
      <c r="G71" s="34" t="s">
        <v>19</v>
      </c>
      <c r="H71" s="33">
        <v>0</v>
      </c>
      <c r="I71" s="33">
        <v>0</v>
      </c>
      <c r="J71" s="19"/>
    </row>
    <row r="72" spans="1:10" ht="9.75" customHeight="1">
      <c r="A72" s="12"/>
      <c r="B72" s="19"/>
      <c r="C72" s="32" t="s">
        <v>121</v>
      </c>
      <c r="D72" s="39">
        <v>0</v>
      </c>
      <c r="E72" s="39">
        <v>0</v>
      </c>
      <c r="F72" s="51"/>
      <c r="G72" s="34" t="s">
        <v>21</v>
      </c>
      <c r="H72" s="33">
        <v>0</v>
      </c>
      <c r="I72" s="33">
        <v>0</v>
      </c>
      <c r="J72" s="19"/>
    </row>
    <row r="73" spans="1:10" ht="9.75" customHeight="1">
      <c r="A73" s="12"/>
      <c r="B73" s="19"/>
      <c r="C73" s="32" t="s">
        <v>46</v>
      </c>
      <c r="D73" s="39">
        <v>0</v>
      </c>
      <c r="E73" s="39">
        <v>0</v>
      </c>
      <c r="F73" s="51"/>
      <c r="G73" s="31" t="s">
        <v>23</v>
      </c>
      <c r="H73" s="30">
        <v>0</v>
      </c>
      <c r="I73" s="30">
        <v>0</v>
      </c>
      <c r="J73" s="19"/>
    </row>
    <row r="74" spans="1:10" ht="9.75" customHeight="1">
      <c r="A74" s="12"/>
      <c r="B74" s="19"/>
      <c r="C74" s="32" t="s">
        <v>48</v>
      </c>
      <c r="D74" s="39">
        <v>0</v>
      </c>
      <c r="E74" s="39">
        <v>0</v>
      </c>
      <c r="F74" s="51"/>
      <c r="G74" s="34" t="s">
        <v>25</v>
      </c>
      <c r="H74" s="33">
        <v>0</v>
      </c>
      <c r="I74" s="33">
        <v>0</v>
      </c>
      <c r="J74" s="19"/>
    </row>
    <row r="75" spans="1:10" ht="9.75" customHeight="1">
      <c r="A75" s="12"/>
      <c r="B75" s="19"/>
      <c r="C75" s="32" t="s">
        <v>50</v>
      </c>
      <c r="D75" s="39">
        <v>0</v>
      </c>
      <c r="E75" s="39">
        <v>0</v>
      </c>
      <c r="F75" s="51"/>
      <c r="G75" s="34" t="s">
        <v>27</v>
      </c>
      <c r="H75" s="33">
        <v>0</v>
      </c>
      <c r="I75" s="33">
        <v>0</v>
      </c>
      <c r="J75" s="19"/>
    </row>
    <row r="76" spans="1:10" ht="9.75" customHeight="1">
      <c r="A76" s="12"/>
      <c r="B76" s="19"/>
      <c r="C76" s="32" t="s">
        <v>122</v>
      </c>
      <c r="D76" s="39">
        <v>0</v>
      </c>
      <c r="E76" s="39">
        <v>0</v>
      </c>
      <c r="F76" s="51"/>
      <c r="G76" s="34" t="s">
        <v>29</v>
      </c>
      <c r="H76" s="33">
        <v>0</v>
      </c>
      <c r="I76" s="33">
        <v>0</v>
      </c>
      <c r="J76" s="19"/>
    </row>
    <row r="77" spans="1:10" ht="9.75" customHeight="1">
      <c r="A77" s="12"/>
      <c r="B77" s="19"/>
      <c r="C77" s="32" t="s">
        <v>123</v>
      </c>
      <c r="D77" s="39">
        <v>0</v>
      </c>
      <c r="E77" s="39">
        <v>0</v>
      </c>
      <c r="F77" s="51"/>
      <c r="G77" s="34" t="s">
        <v>31</v>
      </c>
      <c r="H77" s="33">
        <v>0</v>
      </c>
      <c r="I77" s="33">
        <v>0</v>
      </c>
      <c r="J77" s="19"/>
    </row>
    <row r="78" spans="1:10" ht="10.5" customHeight="1">
      <c r="A78" s="12"/>
      <c r="B78" s="19"/>
      <c r="C78" s="29" t="s">
        <v>124</v>
      </c>
      <c r="D78" s="30">
        <f>SUM(D79:D87)</f>
        <v>0</v>
      </c>
      <c r="E78" s="30">
        <f>SUM(E79:E87)</f>
        <v>0</v>
      </c>
      <c r="F78" s="51"/>
      <c r="G78" s="34" t="s">
        <v>33</v>
      </c>
      <c r="H78" s="33">
        <v>0</v>
      </c>
      <c r="I78" s="33">
        <v>0</v>
      </c>
      <c r="J78" s="19"/>
    </row>
    <row r="79" spans="1:10" ht="9.75" customHeight="1">
      <c r="A79" s="12"/>
      <c r="B79" s="19"/>
      <c r="C79" s="32" t="s">
        <v>58</v>
      </c>
      <c r="D79" s="39">
        <v>0</v>
      </c>
      <c r="E79" s="39">
        <v>0</v>
      </c>
      <c r="F79" s="51"/>
      <c r="G79" s="34" t="s">
        <v>35</v>
      </c>
      <c r="H79" s="33">
        <v>0</v>
      </c>
      <c r="I79" s="33">
        <v>0</v>
      </c>
      <c r="J79" s="19"/>
    </row>
    <row r="80" spans="1:10" ht="9.75" customHeight="1">
      <c r="A80" s="12"/>
      <c r="B80" s="19"/>
      <c r="C80" s="32" t="s">
        <v>60</v>
      </c>
      <c r="D80" s="39">
        <v>0</v>
      </c>
      <c r="E80" s="39">
        <v>0</v>
      </c>
      <c r="F80" s="51"/>
      <c r="G80" s="31" t="s">
        <v>37</v>
      </c>
      <c r="H80" s="38">
        <v>0</v>
      </c>
      <c r="I80" s="38">
        <v>0</v>
      </c>
      <c r="J80" s="19"/>
    </row>
    <row r="81" spans="1:10" ht="9.75" customHeight="1">
      <c r="A81" s="12"/>
      <c r="B81" s="19"/>
      <c r="C81" s="32" t="s">
        <v>125</v>
      </c>
      <c r="D81" s="39">
        <v>0</v>
      </c>
      <c r="E81" s="39">
        <v>0</v>
      </c>
      <c r="F81" s="51"/>
      <c r="G81" s="34" t="s">
        <v>39</v>
      </c>
      <c r="H81" s="33">
        <v>0</v>
      </c>
      <c r="I81" s="33">
        <v>0</v>
      </c>
      <c r="J81" s="19"/>
    </row>
    <row r="82" spans="1:10" ht="9.75" customHeight="1">
      <c r="A82" s="12"/>
      <c r="B82" s="19"/>
      <c r="C82" s="32" t="s">
        <v>64</v>
      </c>
      <c r="D82" s="39">
        <v>0</v>
      </c>
      <c r="E82" s="39">
        <v>0</v>
      </c>
      <c r="F82" s="51"/>
      <c r="G82" s="34" t="s">
        <v>41</v>
      </c>
      <c r="H82" s="33">
        <v>0</v>
      </c>
      <c r="I82" s="33">
        <v>0</v>
      </c>
      <c r="J82" s="19"/>
    </row>
    <row r="83" spans="1:10" ht="9.75" customHeight="1">
      <c r="A83" s="12"/>
      <c r="B83" s="19"/>
      <c r="C83" s="32" t="s">
        <v>126</v>
      </c>
      <c r="D83" s="39">
        <v>0</v>
      </c>
      <c r="E83" s="39">
        <v>0</v>
      </c>
      <c r="F83" s="51"/>
      <c r="G83" s="34" t="s">
        <v>43</v>
      </c>
      <c r="H83" s="33">
        <v>0</v>
      </c>
      <c r="I83" s="33">
        <v>0</v>
      </c>
      <c r="J83" s="19"/>
    </row>
    <row r="84" spans="1:10" ht="9.75" customHeight="1">
      <c r="A84" s="12"/>
      <c r="B84" s="19"/>
      <c r="C84" s="32" t="s">
        <v>68</v>
      </c>
      <c r="D84" s="39">
        <v>0</v>
      </c>
      <c r="E84" s="39">
        <v>0</v>
      </c>
      <c r="F84" s="51"/>
      <c r="G84" s="34" t="s">
        <v>45</v>
      </c>
      <c r="H84" s="33">
        <v>0</v>
      </c>
      <c r="I84" s="33">
        <v>0</v>
      </c>
      <c r="J84" s="19"/>
    </row>
    <row r="85" spans="1:10" ht="9.75" customHeight="1">
      <c r="A85" s="12"/>
      <c r="B85" s="19"/>
      <c r="C85" s="32" t="s">
        <v>70</v>
      </c>
      <c r="D85" s="39">
        <v>0</v>
      </c>
      <c r="E85" s="39">
        <v>0</v>
      </c>
      <c r="F85" s="51"/>
      <c r="G85" s="34" t="s">
        <v>47</v>
      </c>
      <c r="H85" s="33">
        <v>0</v>
      </c>
      <c r="I85" s="33">
        <v>0</v>
      </c>
      <c r="J85" s="19"/>
    </row>
    <row r="86" spans="1:10" ht="9.75" customHeight="1">
      <c r="A86" s="12"/>
      <c r="B86" s="19"/>
      <c r="C86" s="32" t="s">
        <v>72</v>
      </c>
      <c r="D86" s="39">
        <v>0</v>
      </c>
      <c r="E86" s="39">
        <v>0</v>
      </c>
      <c r="F86" s="51"/>
      <c r="G86" s="34" t="s">
        <v>49</v>
      </c>
      <c r="H86" s="33">
        <v>0</v>
      </c>
      <c r="I86" s="33">
        <v>0</v>
      </c>
      <c r="J86" s="19"/>
    </row>
    <row r="87" spans="1:10" ht="9.75" customHeight="1">
      <c r="A87" s="12"/>
      <c r="B87" s="19"/>
      <c r="C87" s="32" t="s">
        <v>74</v>
      </c>
      <c r="D87" s="39">
        <v>0</v>
      </c>
      <c r="E87" s="39">
        <v>0</v>
      </c>
      <c r="F87" s="51"/>
      <c r="G87" s="31" t="s">
        <v>51</v>
      </c>
      <c r="H87" s="40">
        <v>0</v>
      </c>
      <c r="I87" s="40">
        <v>0</v>
      </c>
      <c r="J87" s="19"/>
    </row>
    <row r="88" spans="1:10" ht="10.5" customHeight="1">
      <c r="A88" s="12"/>
      <c r="B88" s="19"/>
      <c r="C88" s="29" t="s">
        <v>127</v>
      </c>
      <c r="D88" s="38">
        <f>SUM(D89:D95)</f>
        <v>0</v>
      </c>
      <c r="E88" s="38">
        <f>SUM(E89:E95)</f>
        <v>0</v>
      </c>
      <c r="F88" s="51"/>
      <c r="G88" s="34" t="s">
        <v>128</v>
      </c>
      <c r="H88" s="33">
        <v>0</v>
      </c>
      <c r="I88" s="33">
        <v>0</v>
      </c>
      <c r="J88" s="19"/>
    </row>
    <row r="89" spans="1:10" ht="9.75" customHeight="1">
      <c r="A89" s="12"/>
      <c r="B89" s="19"/>
      <c r="C89" s="32" t="s">
        <v>78</v>
      </c>
      <c r="D89" s="39">
        <v>0</v>
      </c>
      <c r="E89" s="39">
        <v>0</v>
      </c>
      <c r="F89" s="51"/>
      <c r="G89" s="34" t="s">
        <v>55</v>
      </c>
      <c r="H89" s="33">
        <v>0</v>
      </c>
      <c r="I89" s="33">
        <v>0</v>
      </c>
      <c r="J89" s="19"/>
    </row>
    <row r="90" spans="1:10" ht="9.75" customHeight="1">
      <c r="A90" s="12"/>
      <c r="B90" s="19"/>
      <c r="C90" s="32" t="s">
        <v>80</v>
      </c>
      <c r="D90" s="39">
        <v>0</v>
      </c>
      <c r="E90" s="39">
        <v>0</v>
      </c>
      <c r="F90" s="51"/>
      <c r="G90" s="34" t="s">
        <v>57</v>
      </c>
      <c r="H90" s="33">
        <v>0</v>
      </c>
      <c r="I90" s="33">
        <v>0</v>
      </c>
      <c r="J90" s="19"/>
    </row>
    <row r="91" spans="1:10" ht="9.75" customHeight="1">
      <c r="A91" s="12"/>
      <c r="B91" s="19"/>
      <c r="C91" s="32" t="s">
        <v>82</v>
      </c>
      <c r="D91" s="39">
        <v>0</v>
      </c>
      <c r="E91" s="39">
        <v>0</v>
      </c>
      <c r="F91" s="51"/>
      <c r="G91" s="31" t="s">
        <v>59</v>
      </c>
      <c r="H91" s="40">
        <v>0</v>
      </c>
      <c r="I91" s="40">
        <v>0</v>
      </c>
      <c r="J91" s="19"/>
    </row>
    <row r="92" spans="1:10" ht="9.75" customHeight="1">
      <c r="A92" s="12"/>
      <c r="B92" s="19"/>
      <c r="C92" s="32" t="s">
        <v>84</v>
      </c>
      <c r="D92" s="39">
        <v>0</v>
      </c>
      <c r="E92" s="39">
        <v>0</v>
      </c>
      <c r="F92" s="51"/>
      <c r="G92" s="34" t="s">
        <v>61</v>
      </c>
      <c r="H92" s="33">
        <v>0</v>
      </c>
      <c r="I92" s="33">
        <v>0</v>
      </c>
      <c r="J92" s="19"/>
    </row>
    <row r="93" spans="1:10" ht="9.75" customHeight="1">
      <c r="A93" s="12"/>
      <c r="B93" s="22"/>
      <c r="C93" s="32" t="s">
        <v>86</v>
      </c>
      <c r="D93" s="39">
        <v>0</v>
      </c>
      <c r="E93" s="39">
        <v>0</v>
      </c>
      <c r="F93" s="51"/>
      <c r="G93" s="34" t="s">
        <v>63</v>
      </c>
      <c r="H93" s="33">
        <v>0</v>
      </c>
      <c r="I93" s="33">
        <v>0</v>
      </c>
      <c r="J93" s="19"/>
    </row>
    <row r="94" spans="1:10" ht="9.75" customHeight="1">
      <c r="A94" s="12"/>
      <c r="B94" s="22"/>
      <c r="C94" s="32" t="s">
        <v>88</v>
      </c>
      <c r="D94" s="39">
        <v>0</v>
      </c>
      <c r="E94" s="39">
        <v>0</v>
      </c>
      <c r="F94" s="51"/>
      <c r="G94" s="34" t="s">
        <v>65</v>
      </c>
      <c r="H94" s="33">
        <v>0</v>
      </c>
      <c r="I94" s="33">
        <v>0</v>
      </c>
      <c r="J94" s="19"/>
    </row>
    <row r="95" spans="1:10" ht="9.75" customHeight="1">
      <c r="A95" s="12"/>
      <c r="B95" s="22"/>
      <c r="C95" s="32" t="s">
        <v>90</v>
      </c>
      <c r="D95" s="39">
        <v>0</v>
      </c>
      <c r="E95" s="39">
        <v>0</v>
      </c>
      <c r="F95" s="51"/>
      <c r="G95" s="34" t="s">
        <v>129</v>
      </c>
      <c r="H95" s="33">
        <v>0</v>
      </c>
      <c r="I95" s="33">
        <v>0</v>
      </c>
      <c r="J95" s="19"/>
    </row>
    <row r="96" spans="1:10" ht="10.5" customHeight="1">
      <c r="A96" s="12"/>
      <c r="B96" s="22"/>
      <c r="C96" s="29" t="s">
        <v>130</v>
      </c>
      <c r="D96" s="38">
        <f>SUM(D97:D105)</f>
        <v>584607.11</v>
      </c>
      <c r="E96" s="38">
        <f>SUM(E97:E105)</f>
        <v>87703.89999999997</v>
      </c>
      <c r="F96" s="51"/>
      <c r="G96" s="34" t="s">
        <v>69</v>
      </c>
      <c r="H96" s="33">
        <v>0</v>
      </c>
      <c r="I96" s="33">
        <v>0</v>
      </c>
      <c r="J96" s="19"/>
    </row>
    <row r="97" spans="1:10" ht="9.75" customHeight="1">
      <c r="A97" s="12"/>
      <c r="B97" s="22"/>
      <c r="C97" s="32" t="s">
        <v>131</v>
      </c>
      <c r="D97" s="39">
        <v>0</v>
      </c>
      <c r="E97" s="39">
        <v>0</v>
      </c>
      <c r="F97" s="51"/>
      <c r="G97" s="34" t="s">
        <v>132</v>
      </c>
      <c r="H97" s="33">
        <v>0</v>
      </c>
      <c r="I97" s="33">
        <v>0</v>
      </c>
      <c r="J97" s="19"/>
    </row>
    <row r="98" spans="1:10" ht="9.75" customHeight="1">
      <c r="A98" s="12"/>
      <c r="B98" s="22"/>
      <c r="C98" s="32" t="s">
        <v>133</v>
      </c>
      <c r="D98" s="39">
        <v>798892.82</v>
      </c>
      <c r="E98" s="39">
        <v>352941.18</v>
      </c>
      <c r="F98" s="51"/>
      <c r="G98" s="34" t="s">
        <v>73</v>
      </c>
      <c r="H98" s="33">
        <v>0</v>
      </c>
      <c r="I98" s="33">
        <v>0</v>
      </c>
      <c r="J98" s="19"/>
    </row>
    <row r="99" spans="1:10" ht="9.75" customHeight="1">
      <c r="A99" s="12"/>
      <c r="B99" s="22"/>
      <c r="C99" s="32" t="s">
        <v>134</v>
      </c>
      <c r="D99" s="39">
        <v>-214285.71</v>
      </c>
      <c r="E99" s="39">
        <v>-265237.28</v>
      </c>
      <c r="F99" s="51"/>
      <c r="G99" s="31" t="s">
        <v>135</v>
      </c>
      <c r="H99" s="40">
        <v>0</v>
      </c>
      <c r="I99" s="40">
        <v>0</v>
      </c>
      <c r="J99" s="19"/>
    </row>
    <row r="100" spans="1:10" ht="9.75" customHeight="1">
      <c r="A100" s="12"/>
      <c r="B100" s="22"/>
      <c r="C100" s="32" t="s">
        <v>136</v>
      </c>
      <c r="D100" s="39">
        <v>0</v>
      </c>
      <c r="E100" s="39">
        <v>0</v>
      </c>
      <c r="F100" s="51"/>
      <c r="G100" s="34" t="s">
        <v>137</v>
      </c>
      <c r="H100" s="33">
        <v>0</v>
      </c>
      <c r="I100" s="33">
        <v>0</v>
      </c>
      <c r="J100" s="19"/>
    </row>
    <row r="101" spans="1:10" ht="9.75" customHeight="1">
      <c r="A101" s="12"/>
      <c r="B101" s="22"/>
      <c r="C101" s="32" t="s">
        <v>138</v>
      </c>
      <c r="D101" s="39">
        <v>0</v>
      </c>
      <c r="E101" s="39">
        <v>0</v>
      </c>
      <c r="F101" s="51"/>
      <c r="G101" s="34" t="s">
        <v>139</v>
      </c>
      <c r="H101" s="33">
        <v>0</v>
      </c>
      <c r="I101" s="33">
        <v>0</v>
      </c>
      <c r="J101" s="19"/>
    </row>
    <row r="102" spans="1:10" ht="9.75" customHeight="1">
      <c r="A102" s="12"/>
      <c r="B102" s="22"/>
      <c r="C102" s="32" t="s">
        <v>140</v>
      </c>
      <c r="D102" s="39">
        <v>0</v>
      </c>
      <c r="E102" s="39">
        <v>0</v>
      </c>
      <c r="F102" s="51"/>
      <c r="G102" s="34" t="s">
        <v>141</v>
      </c>
      <c r="H102" s="33">
        <v>0</v>
      </c>
      <c r="I102" s="33">
        <v>0</v>
      </c>
      <c r="J102" s="19"/>
    </row>
    <row r="103" spans="1:10" ht="9.75" customHeight="1">
      <c r="A103" s="12"/>
      <c r="B103" s="22"/>
      <c r="C103" s="32" t="s">
        <v>142</v>
      </c>
      <c r="D103" s="39">
        <v>0</v>
      </c>
      <c r="E103" s="39">
        <v>0</v>
      </c>
      <c r="F103" s="51"/>
      <c r="G103" s="31" t="s">
        <v>91</v>
      </c>
      <c r="H103" s="40">
        <v>0</v>
      </c>
      <c r="I103" s="40">
        <v>0</v>
      </c>
      <c r="J103" s="19"/>
    </row>
    <row r="104" spans="1:10" ht="9.75" customHeight="1">
      <c r="A104" s="12"/>
      <c r="B104" s="22"/>
      <c r="C104" s="32" t="s">
        <v>143</v>
      </c>
      <c r="D104" s="39">
        <v>0</v>
      </c>
      <c r="E104" s="39">
        <v>0</v>
      </c>
      <c r="F104" s="51"/>
      <c r="G104" s="37" t="s">
        <v>144</v>
      </c>
      <c r="H104" s="33">
        <v>0</v>
      </c>
      <c r="I104" s="33">
        <v>0</v>
      </c>
      <c r="J104" s="19"/>
    </row>
    <row r="105" spans="1:10" ht="9.75" customHeight="1">
      <c r="A105" s="12"/>
      <c r="B105" s="22"/>
      <c r="C105" s="32" t="s">
        <v>145</v>
      </c>
      <c r="D105" s="39">
        <v>0</v>
      </c>
      <c r="E105" s="39">
        <v>0</v>
      </c>
      <c r="F105" s="51"/>
      <c r="G105" s="37" t="s">
        <v>95</v>
      </c>
      <c r="H105" s="33">
        <v>0</v>
      </c>
      <c r="I105" s="33">
        <v>0</v>
      </c>
      <c r="J105" s="19"/>
    </row>
    <row r="106" spans="1:10" ht="10.5" customHeight="1">
      <c r="A106" s="12"/>
      <c r="B106" s="22"/>
      <c r="C106" s="29" t="s">
        <v>146</v>
      </c>
      <c r="D106" s="38">
        <f>SUM(D107:D116)</f>
        <v>3097507.09</v>
      </c>
      <c r="E106" s="38">
        <f>SUM(E107:E116)</f>
        <v>3020266.259999999</v>
      </c>
      <c r="F106" s="51"/>
      <c r="G106" s="37" t="s">
        <v>97</v>
      </c>
      <c r="H106" s="33">
        <v>0</v>
      </c>
      <c r="I106" s="33">
        <v>0</v>
      </c>
      <c r="J106" s="19"/>
    </row>
    <row r="107" spans="1:10" ht="9.75" customHeight="1">
      <c r="A107" s="12"/>
      <c r="B107" s="22"/>
      <c r="C107" s="32" t="s">
        <v>147</v>
      </c>
      <c r="D107" s="39">
        <v>19458.98</v>
      </c>
      <c r="E107" s="39">
        <v>19458.98</v>
      </c>
      <c r="F107" s="51"/>
      <c r="G107" s="31" t="s">
        <v>99</v>
      </c>
      <c r="H107" s="40">
        <v>0</v>
      </c>
      <c r="I107" s="40">
        <v>0</v>
      </c>
      <c r="J107" s="19"/>
    </row>
    <row r="108" spans="1:10" ht="9.75" customHeight="1">
      <c r="A108" s="12"/>
      <c r="B108" s="22"/>
      <c r="C108" s="32" t="s">
        <v>148</v>
      </c>
      <c r="D108" s="39">
        <v>0</v>
      </c>
      <c r="E108" s="39">
        <v>0</v>
      </c>
      <c r="F108" s="51"/>
      <c r="G108" s="34" t="s">
        <v>149</v>
      </c>
      <c r="H108" s="33">
        <v>0</v>
      </c>
      <c r="I108" s="33">
        <v>0</v>
      </c>
      <c r="J108" s="19"/>
    </row>
    <row r="109" spans="1:10" ht="9.75" customHeight="1">
      <c r="A109" s="12"/>
      <c r="B109" s="22"/>
      <c r="C109" s="32" t="s">
        <v>150</v>
      </c>
      <c r="D109" s="39">
        <v>1350099.61</v>
      </c>
      <c r="E109" s="39">
        <v>1312099.61</v>
      </c>
      <c r="F109" s="51"/>
      <c r="G109" s="34" t="s">
        <v>103</v>
      </c>
      <c r="H109" s="33">
        <v>0</v>
      </c>
      <c r="I109" s="33">
        <v>0</v>
      </c>
      <c r="J109" s="19"/>
    </row>
    <row r="110" spans="1:10" ht="9.75" customHeight="1">
      <c r="A110" s="12"/>
      <c r="B110" s="22"/>
      <c r="C110" s="32" t="s">
        <v>151</v>
      </c>
      <c r="D110" s="39">
        <v>0</v>
      </c>
      <c r="E110" s="39">
        <v>0</v>
      </c>
      <c r="F110" s="51"/>
      <c r="G110" s="34" t="s">
        <v>152</v>
      </c>
      <c r="H110" s="33">
        <v>0</v>
      </c>
      <c r="I110" s="33">
        <v>0</v>
      </c>
      <c r="J110" s="19"/>
    </row>
    <row r="111" spans="1:10" ht="9.75" customHeight="1">
      <c r="A111" s="12"/>
      <c r="B111" s="22"/>
      <c r="C111" s="32" t="s">
        <v>153</v>
      </c>
      <c r="D111" s="39">
        <v>3717227</v>
      </c>
      <c r="E111" s="39">
        <v>3220698.42</v>
      </c>
      <c r="F111" s="51"/>
      <c r="G111" s="31" t="s">
        <v>154</v>
      </c>
      <c r="H111" s="40">
        <v>0</v>
      </c>
      <c r="I111" s="40">
        <v>0</v>
      </c>
      <c r="J111" s="19"/>
    </row>
    <row r="112" spans="1:10" ht="9.75" customHeight="1">
      <c r="A112" s="12"/>
      <c r="B112" s="22"/>
      <c r="C112" s="32" t="s">
        <v>155</v>
      </c>
      <c r="D112" s="39">
        <v>573333.17</v>
      </c>
      <c r="E112" s="39">
        <v>525492.44</v>
      </c>
      <c r="F112" s="51"/>
      <c r="G112" s="34" t="s">
        <v>156</v>
      </c>
      <c r="H112" s="33">
        <v>0</v>
      </c>
      <c r="I112" s="33">
        <v>0</v>
      </c>
      <c r="J112" s="19"/>
    </row>
    <row r="113" spans="1:10" ht="9.75" customHeight="1">
      <c r="A113" s="12"/>
      <c r="B113" s="22"/>
      <c r="C113" s="32" t="s">
        <v>157</v>
      </c>
      <c r="D113" s="39">
        <v>532388.33</v>
      </c>
      <c r="E113" s="39">
        <v>507846.81</v>
      </c>
      <c r="F113" s="51"/>
      <c r="G113" s="34" t="s">
        <v>158</v>
      </c>
      <c r="H113" s="33">
        <v>0</v>
      </c>
      <c r="I113" s="33">
        <v>0</v>
      </c>
      <c r="J113" s="19"/>
    </row>
    <row r="114" spans="1:10" ht="9.75" customHeight="1">
      <c r="A114" s="12"/>
      <c r="B114" s="22"/>
      <c r="C114" s="32" t="s">
        <v>159</v>
      </c>
      <c r="D114" s="39">
        <v>0</v>
      </c>
      <c r="E114" s="39">
        <v>0</v>
      </c>
      <c r="F114" s="51"/>
      <c r="G114" s="47" t="s">
        <v>160</v>
      </c>
      <c r="H114" s="57">
        <f>H115+H120+H126+H133+H135+H137</f>
        <v>52755455.650000006</v>
      </c>
      <c r="I114" s="57">
        <f>I115+I120+I126+I133+I135+I137</f>
        <v>4223892.480000004</v>
      </c>
      <c r="J114" s="19"/>
    </row>
    <row r="115" spans="1:10" ht="9.75" customHeight="1">
      <c r="A115" s="12"/>
      <c r="B115" s="22"/>
      <c r="C115" s="32" t="s">
        <v>161</v>
      </c>
      <c r="D115" s="39">
        <v>-3095000</v>
      </c>
      <c r="E115" s="39">
        <v>-2565330</v>
      </c>
      <c r="F115" s="51"/>
      <c r="G115" s="31" t="s">
        <v>162</v>
      </c>
      <c r="H115" s="40">
        <f>SUM(H116:H119)</f>
        <v>120000000</v>
      </c>
      <c r="I115" s="40">
        <f>SUM(I116:I119)</f>
        <v>123464814.47</v>
      </c>
      <c r="J115" s="19"/>
    </row>
    <row r="116" spans="1:10" ht="9.75" customHeight="1">
      <c r="A116" s="12"/>
      <c r="B116" s="22"/>
      <c r="C116" s="32" t="s">
        <v>163</v>
      </c>
      <c r="D116" s="39">
        <v>0</v>
      </c>
      <c r="E116" s="39">
        <v>0</v>
      </c>
      <c r="F116" s="51"/>
      <c r="G116" s="34" t="s">
        <v>164</v>
      </c>
      <c r="H116" s="33">
        <v>150000000</v>
      </c>
      <c r="I116" s="33">
        <v>77716279.5</v>
      </c>
      <c r="J116" s="19"/>
    </row>
    <row r="117" spans="1:10" ht="10.5" customHeight="1">
      <c r="A117" s="12"/>
      <c r="B117" s="22"/>
      <c r="C117" s="29" t="s">
        <v>165</v>
      </c>
      <c r="D117" s="38">
        <f>SUM(D118:D124)</f>
        <v>427874</v>
      </c>
      <c r="E117" s="38">
        <f>SUM(E118:E124)</f>
        <v>503159.85999999987</v>
      </c>
      <c r="F117" s="51"/>
      <c r="G117" s="34" t="s">
        <v>166</v>
      </c>
      <c r="H117" s="33">
        <v>-30000000</v>
      </c>
      <c r="I117" s="33">
        <v>-221630.72</v>
      </c>
      <c r="J117" s="19"/>
    </row>
    <row r="118" spans="1:10" ht="9.75" customHeight="1">
      <c r="A118" s="12"/>
      <c r="B118" s="22"/>
      <c r="C118" s="32" t="s">
        <v>167</v>
      </c>
      <c r="D118" s="39">
        <v>3005927</v>
      </c>
      <c r="E118" s="39">
        <v>2614859.86</v>
      </c>
      <c r="F118" s="51"/>
      <c r="G118" s="34" t="s">
        <v>168</v>
      </c>
      <c r="H118" s="33">
        <v>0</v>
      </c>
      <c r="I118" s="33">
        <v>45970165.69</v>
      </c>
      <c r="J118" s="19"/>
    </row>
    <row r="119" spans="1:10" ht="9.75" customHeight="1">
      <c r="A119" s="12"/>
      <c r="B119" s="22"/>
      <c r="C119" s="32" t="s">
        <v>169</v>
      </c>
      <c r="D119" s="39">
        <v>0</v>
      </c>
      <c r="E119" s="39">
        <v>0</v>
      </c>
      <c r="F119" s="51"/>
      <c r="G119" s="34" t="s">
        <v>170</v>
      </c>
      <c r="H119" s="33">
        <v>0</v>
      </c>
      <c r="I119" s="33">
        <v>0</v>
      </c>
      <c r="J119" s="19"/>
    </row>
    <row r="120" spans="1:10" ht="9.75" customHeight="1">
      <c r="A120" s="12"/>
      <c r="B120" s="22"/>
      <c r="C120" s="32" t="s">
        <v>171</v>
      </c>
      <c r="D120" s="39">
        <v>0</v>
      </c>
      <c r="E120" s="39">
        <v>0</v>
      </c>
      <c r="F120" s="51"/>
      <c r="G120" s="31" t="s">
        <v>172</v>
      </c>
      <c r="H120" s="40">
        <f>SUM(H121:H125)</f>
        <v>0</v>
      </c>
      <c r="I120" s="40">
        <f>SUM(I121:I125)</f>
        <v>0</v>
      </c>
      <c r="J120" s="19"/>
    </row>
    <row r="121" spans="1:10" ht="9.75" customHeight="1">
      <c r="A121" s="12"/>
      <c r="B121" s="22"/>
      <c r="C121" s="32" t="s">
        <v>173</v>
      </c>
      <c r="D121" s="39">
        <v>0</v>
      </c>
      <c r="E121" s="39">
        <v>0</v>
      </c>
      <c r="F121" s="51"/>
      <c r="G121" s="34" t="s">
        <v>174</v>
      </c>
      <c r="H121" s="33">
        <v>0</v>
      </c>
      <c r="I121" s="33">
        <v>0</v>
      </c>
      <c r="J121" s="19"/>
    </row>
    <row r="122" spans="1:10" ht="9.75" customHeight="1">
      <c r="A122" s="12"/>
      <c r="B122" s="22"/>
      <c r="C122" s="32" t="s">
        <v>175</v>
      </c>
      <c r="D122" s="39">
        <v>0</v>
      </c>
      <c r="E122" s="39">
        <v>0</v>
      </c>
      <c r="F122" s="51"/>
      <c r="G122" s="34" t="s">
        <v>176</v>
      </c>
      <c r="H122" s="33">
        <v>0</v>
      </c>
      <c r="I122" s="33">
        <v>0</v>
      </c>
      <c r="J122" s="19"/>
    </row>
    <row r="123" spans="1:10" ht="9.75" customHeight="1">
      <c r="A123" s="12"/>
      <c r="B123" s="22"/>
      <c r="C123" s="32" t="s">
        <v>177</v>
      </c>
      <c r="D123" s="39">
        <v>-2578053</v>
      </c>
      <c r="E123" s="39">
        <v>-2111700</v>
      </c>
      <c r="F123" s="51"/>
      <c r="G123" s="34" t="s">
        <v>178</v>
      </c>
      <c r="H123" s="33">
        <v>0</v>
      </c>
      <c r="I123" s="33">
        <v>0</v>
      </c>
      <c r="J123" s="19"/>
    </row>
    <row r="124" spans="1:10" ht="9.75" customHeight="1">
      <c r="A124" s="12"/>
      <c r="B124" s="22"/>
      <c r="C124" s="32" t="s">
        <v>179</v>
      </c>
      <c r="D124" s="39">
        <v>0</v>
      </c>
      <c r="E124" s="39">
        <v>0</v>
      </c>
      <c r="F124" s="51"/>
      <c r="G124" s="34" t="s">
        <v>180</v>
      </c>
      <c r="H124" s="33">
        <v>0</v>
      </c>
      <c r="I124" s="33">
        <v>0</v>
      </c>
      <c r="J124" s="19"/>
    </row>
    <row r="125" spans="1:10" ht="10.5" customHeight="1">
      <c r="A125" s="12"/>
      <c r="B125" s="22"/>
      <c r="C125" s="29" t="s">
        <v>181</v>
      </c>
      <c r="D125" s="38">
        <f>SUM(D126:D128)</f>
        <v>0</v>
      </c>
      <c r="E125" s="38">
        <f>SUM(E126:E128)</f>
        <v>0</v>
      </c>
      <c r="F125" s="51"/>
      <c r="G125" s="34" t="s">
        <v>182</v>
      </c>
      <c r="H125" s="33">
        <v>0</v>
      </c>
      <c r="I125" s="33">
        <v>0</v>
      </c>
      <c r="J125" s="19"/>
    </row>
    <row r="126" spans="1:10" ht="9.75" customHeight="1">
      <c r="A126" s="12"/>
      <c r="B126" s="22"/>
      <c r="C126" s="32" t="s">
        <v>183</v>
      </c>
      <c r="D126" s="39">
        <v>0</v>
      </c>
      <c r="E126" s="39">
        <v>0</v>
      </c>
      <c r="F126" s="51"/>
      <c r="G126" s="31" t="s">
        <v>184</v>
      </c>
      <c r="H126" s="40">
        <f>SUM(H127:H132)</f>
        <v>5730563.72</v>
      </c>
      <c r="I126" s="40">
        <f>SUM(I127:I132)</f>
        <v>3386350</v>
      </c>
      <c r="J126" s="19"/>
    </row>
    <row r="127" spans="1:10" ht="9.75" customHeight="1">
      <c r="A127" s="12"/>
      <c r="B127" s="22"/>
      <c r="C127" s="32" t="s">
        <v>185</v>
      </c>
      <c r="D127" s="39">
        <v>0</v>
      </c>
      <c r="E127" s="39">
        <v>0</v>
      </c>
      <c r="F127" s="51"/>
      <c r="G127" s="34" t="s">
        <v>186</v>
      </c>
      <c r="H127" s="33">
        <v>0</v>
      </c>
      <c r="I127" s="33">
        <v>2895783.75</v>
      </c>
      <c r="J127" s="19"/>
    </row>
    <row r="128" spans="1:10" ht="9.75" customHeight="1">
      <c r="A128" s="12"/>
      <c r="B128" s="22"/>
      <c r="C128" s="32" t="s">
        <v>187</v>
      </c>
      <c r="D128" s="39">
        <v>0</v>
      </c>
      <c r="E128" s="39">
        <v>0</v>
      </c>
      <c r="F128" s="51"/>
      <c r="G128" s="34" t="s">
        <v>188</v>
      </c>
      <c r="H128" s="33">
        <v>0</v>
      </c>
      <c r="I128" s="33">
        <v>439090.52</v>
      </c>
      <c r="J128" s="19"/>
    </row>
    <row r="129" spans="1:10" ht="10.5" customHeight="1">
      <c r="A129" s="12"/>
      <c r="B129" s="22"/>
      <c r="C129" s="29" t="s">
        <v>189</v>
      </c>
      <c r="D129" s="38">
        <f>SUM(D130:D135)</f>
        <v>0</v>
      </c>
      <c r="E129" s="38">
        <f>SUM(E130:E135)</f>
        <v>0</v>
      </c>
      <c r="F129" s="51"/>
      <c r="G129" s="34" t="s">
        <v>190</v>
      </c>
      <c r="H129" s="33">
        <v>0</v>
      </c>
      <c r="I129" s="33">
        <v>52550.44</v>
      </c>
      <c r="J129" s="19"/>
    </row>
    <row r="130" spans="1:10" ht="9.75" customHeight="1">
      <c r="A130" s="12"/>
      <c r="B130" s="22"/>
      <c r="C130" s="32" t="s">
        <v>191</v>
      </c>
      <c r="D130" s="39">
        <v>0</v>
      </c>
      <c r="E130" s="39">
        <v>0</v>
      </c>
      <c r="F130" s="51"/>
      <c r="G130" s="34" t="s">
        <v>192</v>
      </c>
      <c r="H130" s="33">
        <v>0.02</v>
      </c>
      <c r="I130" s="33">
        <v>0.02</v>
      </c>
      <c r="J130" s="19"/>
    </row>
    <row r="131" spans="1:10" ht="9.75" customHeight="1">
      <c r="A131" s="12"/>
      <c r="B131" s="22"/>
      <c r="C131" s="32" t="s">
        <v>193</v>
      </c>
      <c r="D131" s="39">
        <v>0</v>
      </c>
      <c r="E131" s="39">
        <v>0</v>
      </c>
      <c r="F131" s="51"/>
      <c r="G131" s="34" t="s">
        <v>194</v>
      </c>
      <c r="H131" s="33">
        <v>0</v>
      </c>
      <c r="I131" s="33">
        <v>-1074.73</v>
      </c>
      <c r="J131" s="19"/>
    </row>
    <row r="132" spans="1:10" ht="9.75" customHeight="1">
      <c r="A132" s="12"/>
      <c r="B132" s="22"/>
      <c r="C132" s="32" t="s">
        <v>195</v>
      </c>
      <c r="D132" s="39">
        <v>0</v>
      </c>
      <c r="E132" s="39">
        <v>0</v>
      </c>
      <c r="F132" s="51"/>
      <c r="G132" s="34" t="s">
        <v>196</v>
      </c>
      <c r="H132" s="33">
        <v>5730563.7</v>
      </c>
      <c r="I132" s="33">
        <v>0</v>
      </c>
      <c r="J132" s="19"/>
    </row>
    <row r="133" spans="1:10" ht="9.75" customHeight="1">
      <c r="A133" s="12"/>
      <c r="B133" s="22"/>
      <c r="C133" s="32" t="s">
        <v>197</v>
      </c>
      <c r="D133" s="39">
        <v>0</v>
      </c>
      <c r="E133" s="39">
        <v>0</v>
      </c>
      <c r="F133" s="51"/>
      <c r="G133" s="31" t="s">
        <v>198</v>
      </c>
      <c r="H133" s="40">
        <f>H134</f>
        <v>0</v>
      </c>
      <c r="I133" s="40">
        <f>I134</f>
        <v>0</v>
      </c>
      <c r="J133" s="19"/>
    </row>
    <row r="134" spans="1:10" ht="9.75" customHeight="1">
      <c r="A134" s="12"/>
      <c r="B134" s="22"/>
      <c r="C134" s="32" t="s">
        <v>199</v>
      </c>
      <c r="D134" s="39">
        <v>0</v>
      </c>
      <c r="E134" s="39">
        <v>0</v>
      </c>
      <c r="F134" s="51"/>
      <c r="G134" s="34" t="s">
        <v>200</v>
      </c>
      <c r="H134" s="33">
        <v>0</v>
      </c>
      <c r="I134" s="33">
        <v>0</v>
      </c>
      <c r="J134" s="19"/>
    </row>
    <row r="135" spans="1:10" ht="9.75" customHeight="1">
      <c r="A135" s="12"/>
      <c r="B135" s="22"/>
      <c r="C135" s="32" t="s">
        <v>201</v>
      </c>
      <c r="D135" s="39">
        <v>0</v>
      </c>
      <c r="E135" s="39">
        <v>0</v>
      </c>
      <c r="F135" s="51"/>
      <c r="G135" s="31" t="s">
        <v>202</v>
      </c>
      <c r="H135" s="40">
        <f>H136</f>
        <v>-74256613.07</v>
      </c>
      <c r="I135" s="40">
        <f>I136</f>
        <v>-56265993</v>
      </c>
      <c r="J135" s="19"/>
    </row>
    <row r="136" spans="1:10" ht="10.5" customHeight="1">
      <c r="A136" s="12"/>
      <c r="B136" s="22"/>
      <c r="C136" s="42"/>
      <c r="D136" s="43"/>
      <c r="E136" s="43"/>
      <c r="F136" s="51"/>
      <c r="G136" s="34" t="s">
        <v>203</v>
      </c>
      <c r="H136" s="33">
        <v>-74256613.07</v>
      </c>
      <c r="I136" s="33">
        <v>-56265993</v>
      </c>
      <c r="J136" s="19"/>
    </row>
    <row r="137" spans="1:10" ht="10.5" customHeight="1">
      <c r="A137" s="12"/>
      <c r="B137" s="22"/>
      <c r="C137" s="42"/>
      <c r="D137" s="43"/>
      <c r="E137" s="43"/>
      <c r="F137" s="51"/>
      <c r="G137" s="44" t="s">
        <v>204</v>
      </c>
      <c r="H137" s="41">
        <f>SUM(H138:H139)</f>
        <v>1281505</v>
      </c>
      <c r="I137" s="41">
        <f>SUM(I138:I139)</f>
        <v>-66361278.989999995</v>
      </c>
      <c r="J137" s="19"/>
    </row>
    <row r="138" spans="1:10" ht="10.5" customHeight="1">
      <c r="A138" s="12"/>
      <c r="B138" s="22"/>
      <c r="C138" s="42"/>
      <c r="D138" s="43"/>
      <c r="E138" s="43"/>
      <c r="F138" s="51"/>
      <c r="G138" s="34" t="s">
        <v>205</v>
      </c>
      <c r="H138" s="33">
        <v>1281505</v>
      </c>
      <c r="I138" s="33">
        <v>0</v>
      </c>
      <c r="J138" s="19"/>
    </row>
    <row r="139" spans="1:10" ht="10.5" customHeight="1">
      <c r="A139" s="12"/>
      <c r="B139" s="22"/>
      <c r="C139" s="42"/>
      <c r="D139" s="43"/>
      <c r="E139" s="43"/>
      <c r="F139" s="51"/>
      <c r="G139" s="34" t="s">
        <v>206</v>
      </c>
      <c r="H139" s="33">
        <v>0</v>
      </c>
      <c r="I139" s="33">
        <v>-66361278.989999995</v>
      </c>
      <c r="J139" s="19"/>
    </row>
    <row r="140" spans="1:10" ht="10.5" customHeight="1">
      <c r="A140" s="12"/>
      <c r="B140" s="22"/>
      <c r="C140" s="58" t="s">
        <v>207</v>
      </c>
      <c r="D140" s="59">
        <f>D7+D66</f>
        <v>165585344.52</v>
      </c>
      <c r="E140" s="59">
        <f>E7+E66</f>
        <v>132281972.47000001</v>
      </c>
      <c r="F140" s="51"/>
      <c r="G140" s="60" t="s">
        <v>208</v>
      </c>
      <c r="H140" s="61">
        <f>H7+H63+H114</f>
        <v>165585344.51999998</v>
      </c>
      <c r="I140" s="61">
        <f>I7+I63+I114</f>
        <v>132281972.47000001</v>
      </c>
      <c r="J140" s="19"/>
    </row>
    <row r="141" spans="1:10" ht="8.25" customHeight="1">
      <c r="A141" s="1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9" ht="10.5" customHeight="1">
      <c r="A142" s="12"/>
      <c r="C142" s="23"/>
      <c r="D142" s="24"/>
      <c r="E142" s="24"/>
      <c r="G142" s="25"/>
      <c r="H142" s="24"/>
      <c r="I142" s="24"/>
    </row>
    <row r="143" spans="1:9" ht="10.5" customHeight="1">
      <c r="A143" s="12"/>
      <c r="C143" s="23"/>
      <c r="D143" s="24"/>
      <c r="E143" s="24"/>
      <c r="G143" s="25"/>
      <c r="H143" s="24"/>
      <c r="I143" s="24"/>
    </row>
    <row r="144" spans="1:9" ht="10.5" customHeight="1">
      <c r="A144" s="12"/>
      <c r="C144" s="23"/>
      <c r="D144" s="24"/>
      <c r="E144" s="24"/>
      <c r="G144" s="25"/>
      <c r="H144" s="24"/>
      <c r="I144" s="24"/>
    </row>
    <row r="145" spans="1:5" ht="10.5" customHeight="1">
      <c r="A145" s="12"/>
      <c r="C145" s="26"/>
      <c r="D145" s="27"/>
      <c r="E145" s="27"/>
    </row>
    <row r="146" spans="1:5" ht="10.5" customHeight="1">
      <c r="A146" s="12"/>
      <c r="D146" s="28"/>
      <c r="E146" s="28"/>
    </row>
    <row r="147" ht="10.5" customHeight="1">
      <c r="A147" s="12"/>
    </row>
    <row r="148" ht="10.5" customHeight="1">
      <c r="A148" s="12"/>
    </row>
    <row r="149" ht="10.5" customHeight="1">
      <c r="A149" s="12"/>
    </row>
    <row r="150" ht="10.5" customHeight="1">
      <c r="A150" s="12"/>
    </row>
    <row r="151" ht="10.5" customHeight="1">
      <c r="A151" s="12"/>
    </row>
    <row r="152" ht="10.5" customHeight="1">
      <c r="A152" s="12"/>
    </row>
    <row r="153" ht="10.5" customHeight="1">
      <c r="A153" s="12"/>
    </row>
    <row r="154" ht="10.5" customHeight="1">
      <c r="A154" s="12"/>
    </row>
    <row r="155" ht="10.5" customHeight="1">
      <c r="A155" s="12"/>
    </row>
    <row r="156" ht="10.5" customHeight="1">
      <c r="A156" s="12"/>
    </row>
    <row r="157" ht="10.5" customHeight="1">
      <c r="A157" s="12"/>
    </row>
    <row r="158" ht="10.5" customHeight="1">
      <c r="A158" s="12"/>
    </row>
    <row r="159" ht="10.5" customHeight="1">
      <c r="A159" s="12"/>
    </row>
    <row r="160" ht="10.5" customHeight="1">
      <c r="A160" s="12"/>
    </row>
    <row r="161" ht="10.5" customHeight="1">
      <c r="A161" s="12"/>
    </row>
    <row r="162" ht="10.5" customHeight="1">
      <c r="A162" s="12"/>
    </row>
    <row r="163" ht="10.5" customHeight="1">
      <c r="A163" s="12"/>
    </row>
    <row r="164" ht="10.5" customHeight="1">
      <c r="A164" s="12"/>
    </row>
    <row r="165" ht="10.5" customHeight="1">
      <c r="A165" s="12"/>
    </row>
    <row r="166" ht="10.5" customHeight="1">
      <c r="A166" s="12"/>
    </row>
    <row r="167" ht="10.5" customHeight="1">
      <c r="A167" s="12"/>
    </row>
    <row r="168" ht="10.5" customHeight="1">
      <c r="A168" s="12"/>
    </row>
    <row r="169" ht="10.5" customHeight="1">
      <c r="A169" s="12"/>
    </row>
    <row r="170" ht="10.5" customHeight="1">
      <c r="A170" s="12"/>
    </row>
    <row r="171" ht="10.5" customHeight="1">
      <c r="A171" s="12"/>
    </row>
    <row r="172" ht="10.5" customHeight="1">
      <c r="A172" s="12"/>
    </row>
    <row r="173" ht="10.5" customHeight="1">
      <c r="A173" s="12"/>
    </row>
    <row r="174" ht="10.5" customHeight="1">
      <c r="A174" s="12"/>
    </row>
    <row r="175" ht="10.5" customHeight="1">
      <c r="A175" s="12"/>
    </row>
    <row r="176" ht="10.5" customHeight="1">
      <c r="A176" s="12"/>
    </row>
    <row r="177" ht="10.5" customHeight="1">
      <c r="A177" s="12"/>
    </row>
    <row r="178" ht="10.5" customHeight="1">
      <c r="A178" s="12"/>
    </row>
    <row r="179" ht="10.5" customHeight="1">
      <c r="A179" s="12"/>
    </row>
    <row r="180" ht="10.5" customHeight="1">
      <c r="A180" s="12"/>
    </row>
    <row r="181" ht="10.5" customHeight="1">
      <c r="A181" s="12"/>
    </row>
    <row r="182" ht="10.5" customHeight="1">
      <c r="A182" s="12"/>
    </row>
    <row r="183" ht="10.5" customHeight="1">
      <c r="A183" s="12"/>
    </row>
    <row r="184" ht="10.5" customHeight="1">
      <c r="A184" s="12"/>
    </row>
    <row r="185" ht="10.5" customHeight="1">
      <c r="A185" s="12"/>
    </row>
    <row r="186" ht="10.5" customHeight="1">
      <c r="A186" s="12"/>
    </row>
    <row r="187" ht="10.5" customHeight="1">
      <c r="A187" s="12"/>
    </row>
    <row r="188" ht="10.5" customHeight="1">
      <c r="A188" s="12"/>
    </row>
    <row r="189" ht="10.5" customHeight="1">
      <c r="A189" s="12"/>
    </row>
    <row r="190" ht="10.5" customHeight="1">
      <c r="A190" s="12"/>
    </row>
    <row r="191" ht="10.5" customHeight="1">
      <c r="A191" s="12"/>
    </row>
    <row r="192" ht="10.5" customHeight="1">
      <c r="A192" s="12"/>
    </row>
    <row r="193" ht="10.5" customHeight="1">
      <c r="A193" s="12"/>
    </row>
    <row r="194" ht="10.5" customHeight="1">
      <c r="A194" s="12"/>
    </row>
    <row r="195" ht="10.5" customHeight="1">
      <c r="A195" s="12"/>
    </row>
    <row r="196" ht="10.5" customHeight="1">
      <c r="A196" s="12"/>
    </row>
    <row r="197" ht="10.5" customHeight="1">
      <c r="A197" s="12"/>
    </row>
    <row r="198" ht="10.5" customHeight="1">
      <c r="A198" s="12"/>
    </row>
    <row r="199" ht="10.5" customHeight="1">
      <c r="A199" s="12"/>
    </row>
    <row r="200" ht="10.5" customHeight="1">
      <c r="A200" s="12"/>
    </row>
    <row r="201" ht="10.5" customHeight="1">
      <c r="A201" s="12"/>
    </row>
    <row r="202" ht="10.5" customHeight="1">
      <c r="A202" s="12"/>
    </row>
    <row r="203" ht="10.5" customHeight="1">
      <c r="A203" s="12"/>
    </row>
    <row r="204" ht="10.5" customHeight="1">
      <c r="A204" s="12"/>
    </row>
    <row r="205" ht="10.5" customHeight="1">
      <c r="A205" s="12"/>
    </row>
    <row r="206" ht="10.5" customHeight="1">
      <c r="A206" s="12"/>
    </row>
    <row r="207" ht="10.5" customHeight="1">
      <c r="A207" s="12"/>
    </row>
    <row r="208" ht="10.5" customHeight="1">
      <c r="A208" s="12"/>
    </row>
    <row r="209" ht="10.5" customHeight="1">
      <c r="A209" s="12"/>
    </row>
    <row r="210" ht="10.5" customHeight="1">
      <c r="A210" s="12"/>
    </row>
    <row r="211" ht="10.5" customHeight="1">
      <c r="A211" s="12"/>
    </row>
    <row r="212" ht="10.5" customHeight="1">
      <c r="A212" s="12"/>
    </row>
    <row r="213" ht="10.5" customHeight="1">
      <c r="A213" s="12"/>
    </row>
    <row r="214" ht="10.5" customHeight="1">
      <c r="A214" s="12"/>
    </row>
    <row r="215" ht="10.5" customHeight="1">
      <c r="A215" s="12"/>
    </row>
    <row r="216" ht="10.5" customHeight="1">
      <c r="A216" s="12"/>
    </row>
    <row r="217" ht="10.5" customHeight="1">
      <c r="A217" s="12"/>
    </row>
    <row r="218" ht="10.5" customHeight="1">
      <c r="A218" s="12"/>
    </row>
    <row r="219" ht="10.5" customHeight="1">
      <c r="A219" s="12"/>
    </row>
    <row r="220" ht="10.5" customHeight="1">
      <c r="A220" s="12"/>
    </row>
    <row r="221" ht="10.5" customHeight="1">
      <c r="A221" s="12"/>
    </row>
    <row r="222" ht="10.5" customHeight="1">
      <c r="A222" s="12"/>
    </row>
    <row r="223" ht="10.5" customHeight="1">
      <c r="A223" s="12"/>
    </row>
    <row r="224" ht="10.5" customHeight="1">
      <c r="A224" s="12"/>
    </row>
    <row r="225" ht="10.5" customHeight="1">
      <c r="A225" s="12"/>
    </row>
    <row r="226" ht="10.5" customHeight="1">
      <c r="A226" s="12"/>
    </row>
    <row r="227" ht="10.5" customHeight="1">
      <c r="A227" s="12"/>
    </row>
    <row r="228" ht="10.5" customHeight="1">
      <c r="A228" s="12"/>
    </row>
    <row r="229" ht="10.5" customHeight="1">
      <c r="A229" s="12"/>
    </row>
    <row r="230" ht="10.5" customHeight="1">
      <c r="A230" s="12"/>
    </row>
    <row r="231" ht="10.5" customHeight="1">
      <c r="A231" s="12"/>
    </row>
    <row r="232" ht="10.5" customHeight="1">
      <c r="A232" s="12"/>
    </row>
    <row r="233" ht="10.5" customHeight="1">
      <c r="A233" s="12"/>
    </row>
    <row r="234" ht="10.5" customHeight="1">
      <c r="A234" s="12"/>
    </row>
    <row r="235" ht="10.5" customHeight="1">
      <c r="A235" s="12"/>
    </row>
    <row r="236" ht="10.5" customHeight="1">
      <c r="A236" s="12"/>
    </row>
    <row r="237" ht="10.5" customHeight="1">
      <c r="A237" s="12"/>
    </row>
    <row r="238" ht="10.5" customHeight="1">
      <c r="A238" s="12"/>
    </row>
    <row r="239" ht="10.5" customHeight="1">
      <c r="A239" s="12"/>
    </row>
    <row r="240" ht="10.5" customHeight="1">
      <c r="A240" s="12"/>
    </row>
    <row r="241" ht="10.5" customHeight="1">
      <c r="A241" s="12"/>
    </row>
    <row r="242" ht="10.5" customHeight="1">
      <c r="A242" s="12"/>
    </row>
    <row r="243" ht="10.5" customHeight="1">
      <c r="A243" s="12"/>
    </row>
    <row r="244" ht="10.5" customHeight="1">
      <c r="A244" s="12"/>
    </row>
    <row r="245" ht="10.5" customHeight="1">
      <c r="A245" s="12"/>
    </row>
    <row r="246" ht="10.5" customHeight="1">
      <c r="A246" s="12"/>
    </row>
    <row r="247" ht="10.5" customHeight="1">
      <c r="A247" s="12"/>
    </row>
    <row r="248" ht="10.5" customHeight="1">
      <c r="A248" s="12"/>
    </row>
    <row r="249" ht="10.5" customHeight="1">
      <c r="A249" s="12"/>
    </row>
    <row r="250" ht="10.5" customHeight="1">
      <c r="A250" s="12"/>
    </row>
    <row r="251" ht="10.5" customHeight="1">
      <c r="A251" s="12"/>
    </row>
    <row r="252" ht="10.5" customHeight="1">
      <c r="A252" s="12"/>
    </row>
    <row r="253" ht="10.5" customHeight="1">
      <c r="A253" s="12"/>
    </row>
    <row r="254" ht="10.5" customHeight="1">
      <c r="A254" s="12"/>
    </row>
    <row r="255" ht="10.5" customHeight="1">
      <c r="A255" s="12"/>
    </row>
    <row r="256" ht="10.5" customHeight="1">
      <c r="A256" s="12"/>
    </row>
    <row r="257" ht="10.5" customHeight="1">
      <c r="A257" s="12"/>
    </row>
    <row r="258" ht="10.5" customHeight="1">
      <c r="A258" s="12"/>
    </row>
    <row r="259" ht="10.5" customHeight="1">
      <c r="A259" s="12"/>
    </row>
    <row r="260" ht="10.5" customHeight="1">
      <c r="A260" s="12"/>
    </row>
    <row r="261" ht="10.5" customHeight="1">
      <c r="A261" s="12"/>
    </row>
    <row r="262" ht="10.5" customHeight="1">
      <c r="A262" s="12"/>
    </row>
    <row r="263" ht="10.5" customHeight="1">
      <c r="A263" s="12"/>
    </row>
    <row r="264" ht="10.5" customHeight="1">
      <c r="A264" s="12"/>
    </row>
    <row r="265" ht="10.5" customHeight="1">
      <c r="A265" s="12"/>
    </row>
    <row r="266" ht="10.5" customHeight="1">
      <c r="A266" s="12"/>
    </row>
    <row r="267" ht="10.5" customHeight="1">
      <c r="A267" s="12"/>
    </row>
    <row r="268" ht="10.5" customHeight="1">
      <c r="A268" s="12"/>
    </row>
    <row r="269" ht="10.5" customHeight="1">
      <c r="A269" s="12"/>
    </row>
    <row r="270" ht="10.5" customHeight="1">
      <c r="A270" s="12"/>
    </row>
    <row r="271" ht="10.5" customHeight="1">
      <c r="A271" s="12"/>
    </row>
    <row r="272" ht="10.5" customHeight="1">
      <c r="A272" s="12"/>
    </row>
    <row r="273" ht="10.5" customHeight="1">
      <c r="A273" s="12"/>
    </row>
    <row r="274" ht="10.5" customHeight="1">
      <c r="A274" s="12"/>
    </row>
    <row r="275" ht="10.5" customHeight="1">
      <c r="A275" s="12"/>
    </row>
    <row r="276" ht="10.5" customHeight="1">
      <c r="A276" s="12"/>
    </row>
    <row r="277" ht="10.5" customHeight="1">
      <c r="A277" s="12"/>
    </row>
    <row r="278" ht="10.5" customHeight="1">
      <c r="A278" s="12"/>
    </row>
    <row r="279" ht="10.5" customHeight="1">
      <c r="A279" s="12"/>
    </row>
    <row r="280" ht="10.5" customHeight="1">
      <c r="A280" s="12"/>
    </row>
    <row r="281" ht="10.5" customHeight="1">
      <c r="A281" s="12"/>
    </row>
    <row r="282" ht="10.5" customHeight="1">
      <c r="A282" s="12"/>
    </row>
    <row r="283" ht="10.5" customHeight="1">
      <c r="A283" s="12"/>
    </row>
    <row r="284" ht="10.5" customHeight="1">
      <c r="A284" s="12"/>
    </row>
    <row r="285" ht="10.5" customHeight="1">
      <c r="A285" s="12"/>
    </row>
    <row r="286" ht="10.5" customHeight="1">
      <c r="A286" s="12"/>
    </row>
    <row r="287" ht="10.5" customHeight="1">
      <c r="A287" s="12"/>
    </row>
    <row r="288" ht="10.5" customHeight="1">
      <c r="A288" s="12"/>
    </row>
    <row r="289" ht="10.5" customHeight="1">
      <c r="A289" s="12"/>
    </row>
    <row r="290" ht="10.5" customHeight="1">
      <c r="A290" s="12"/>
    </row>
    <row r="291" ht="10.5" customHeight="1">
      <c r="A291" s="12"/>
    </row>
    <row r="292" ht="10.5" customHeight="1">
      <c r="A292" s="12"/>
    </row>
    <row r="293" ht="10.5" customHeight="1">
      <c r="A293" s="12"/>
    </row>
    <row r="294" ht="10.5" customHeight="1">
      <c r="A294" s="12"/>
    </row>
    <row r="295" ht="10.5" customHeight="1">
      <c r="A295" s="12"/>
    </row>
    <row r="296" ht="10.5" customHeight="1">
      <c r="A296" s="12"/>
    </row>
    <row r="297" ht="10.5" customHeight="1">
      <c r="A297" s="12"/>
    </row>
    <row r="298" ht="10.5" customHeight="1">
      <c r="A298" s="12"/>
    </row>
    <row r="299" ht="10.5" customHeight="1">
      <c r="A299" s="12"/>
    </row>
    <row r="300" ht="10.5" customHeight="1">
      <c r="A300" s="12"/>
    </row>
  </sheetData>
  <sheetProtection password="DD7F" sheet="1" objects="1" scenarios="1"/>
  <printOptions horizontalCentered="1"/>
  <pageMargins left="0" right="0" top="0" bottom="0" header="0" footer="0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serkani</dc:creator>
  <cp:keywords/>
  <dc:description/>
  <cp:lastModifiedBy>Tufan Tekin</cp:lastModifiedBy>
  <cp:lastPrinted>2008-05-12T13:12:25Z</cp:lastPrinted>
  <dcterms:created xsi:type="dcterms:W3CDTF">2008-04-22T16:53:44Z</dcterms:created>
  <dcterms:modified xsi:type="dcterms:W3CDTF">2008-06-03T08:19:08Z</dcterms:modified>
  <cp:category/>
  <cp:version/>
  <cp:contentType/>
  <cp:contentStatus/>
</cp:coreProperties>
</file>